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ane\Desktop\Efekty kształcenia\"/>
    </mc:Choice>
  </mc:AlternateContent>
  <xr:revisionPtr revIDLastSave="0" documentId="13_ncr:1_{BDBE946B-F23F-42FD-AFDA-5EE98BE1E400}" xr6:coauthVersionLast="45" xr6:coauthVersionMax="45" xr10:uidLastSave="{00000000-0000-0000-0000-000000000000}"/>
  <bookViews>
    <workbookView xWindow="-108" yWindow="-108" windowWidth="23256" windowHeight="12576" tabRatio="856" activeTab="2" xr2:uid="{00000000-000D-0000-FFFF-FFFF00000000}"/>
  </bookViews>
  <sheets>
    <sheet name="Efekty wiedza" sheetId="15" r:id="rId1"/>
    <sheet name="Efekty umiejętności" sheetId="22" r:id="rId2"/>
    <sheet name="Efekty kompetencje " sheetId="23" r:id="rId3"/>
    <sheet name="Rekrutacja 1st i JM" sheetId="5" state="hidden" r:id="rId4"/>
    <sheet name="Rekrutacja 2st" sheetId="13" state="hidden" r:id="rId5"/>
    <sheet name="Plan (wersja 2)" sheetId="24" state="hidden" r:id="rId6"/>
    <sheet name="źródło" sheetId="12" state="hidden" r:id="rId7"/>
    <sheet name="slowniki" sheetId="7" state="hidden" r:id="rId8"/>
    <sheet name="efekty_słownik" sheetId="25" state="hidden" r:id="rId9"/>
  </sheets>
  <externalReferences>
    <externalReference r:id="rId10"/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8" i="7" l="1"/>
  <c r="S59" i="7"/>
  <c r="S57" i="7"/>
  <c r="S3" i="7"/>
  <c r="S4" i="7"/>
  <c r="S5" i="7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2" i="7"/>
  <c r="H262" i="24" l="1"/>
  <c r="G262" i="24"/>
  <c r="H253" i="24"/>
  <c r="G253" i="24"/>
  <c r="H243" i="24"/>
  <c r="G243" i="24"/>
  <c r="H233" i="24"/>
  <c r="G233" i="24"/>
  <c r="H218" i="24"/>
  <c r="G218" i="24"/>
  <c r="H209" i="24"/>
  <c r="G209" i="24"/>
  <c r="H199" i="24"/>
  <c r="G199" i="24"/>
  <c r="H189" i="24"/>
  <c r="G189" i="24"/>
  <c r="H174" i="24"/>
  <c r="G174" i="24"/>
  <c r="H165" i="24"/>
  <c r="G165" i="24"/>
  <c r="H155" i="24"/>
  <c r="G155" i="24"/>
  <c r="H145" i="24"/>
  <c r="G145" i="24"/>
  <c r="H130" i="24"/>
  <c r="G130" i="24"/>
  <c r="H121" i="24"/>
  <c r="G121" i="24"/>
  <c r="H111" i="24"/>
  <c r="G111" i="24"/>
  <c r="H101" i="24"/>
  <c r="G101" i="24"/>
  <c r="H86" i="24"/>
  <c r="G86" i="24"/>
  <c r="H77" i="24"/>
  <c r="G77" i="24"/>
  <c r="H67" i="24"/>
  <c r="G67" i="24"/>
  <c r="H57" i="24"/>
  <c r="G57" i="24"/>
  <c r="H42" i="24"/>
  <c r="G42" i="24"/>
  <c r="H33" i="24"/>
  <c r="G33" i="24"/>
  <c r="H23" i="24"/>
  <c r="G23" i="24"/>
  <c r="H13" i="24"/>
  <c r="G13" i="24"/>
  <c r="B40" i="13" l="1"/>
  <c r="B37" i="13"/>
  <c r="B33" i="13"/>
  <c r="E3" i="7" l="1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2" i="7"/>
</calcChain>
</file>

<file path=xl/sharedStrings.xml><?xml version="1.0" encoding="utf-8"?>
<sst xmlns="http://schemas.openxmlformats.org/spreadsheetml/2006/main" count="1376" uniqueCount="751">
  <si>
    <t>liczba semestrów</t>
  </si>
  <si>
    <t>dyscypliny</t>
  </si>
  <si>
    <t>dziedziny</t>
  </si>
  <si>
    <t xml:space="preserve">Dziedzina sztuki </t>
  </si>
  <si>
    <t xml:space="preserve">Dziedzina nauk ścisłych i przyrodniczych </t>
  </si>
  <si>
    <t xml:space="preserve">Dziedzina nauk społecznych </t>
  </si>
  <si>
    <t xml:space="preserve">Dziedzina nauk rolniczych </t>
  </si>
  <si>
    <t xml:space="preserve">Dziedzina nauk medycznych i nauk o zdrowiu </t>
  </si>
  <si>
    <t xml:space="preserve">Dziedzina nauk inżynieryjno-technicznych </t>
  </si>
  <si>
    <t>Dziedzina nauk humanistycznych</t>
  </si>
  <si>
    <t>archeologia</t>
  </si>
  <si>
    <t>filozofia</t>
  </si>
  <si>
    <t>historia</t>
  </si>
  <si>
    <t>językoznawstwo</t>
  </si>
  <si>
    <t>literaturoznawstwo</t>
  </si>
  <si>
    <t>nauki o kulturze i religii</t>
  </si>
  <si>
    <t>nauki o sztuce</t>
  </si>
  <si>
    <t>architektura i urbanistyka</t>
  </si>
  <si>
    <t>automatyka, elektronika i elektrotechnika</t>
  </si>
  <si>
    <t>informatyka techniczna i telekomunikacja</t>
  </si>
  <si>
    <t>inżynieria biomedyczna</t>
  </si>
  <si>
    <t>inżynieria chemiczna</t>
  </si>
  <si>
    <t>inżynieria lądowa i transport</t>
  </si>
  <si>
    <t>inżynieria materiałowa</t>
  </si>
  <si>
    <t>inżynieria mechaniczna</t>
  </si>
  <si>
    <t>inżynieria środowiska, górnictwo i energetyka</t>
  </si>
  <si>
    <t>nauki farmaceutyczne</t>
  </si>
  <si>
    <t>nauki medyczne</t>
  </si>
  <si>
    <t>nauki o kulturze fizycznej</t>
  </si>
  <si>
    <t>nauki o zdrowiu</t>
  </si>
  <si>
    <t>nauki leśne</t>
  </si>
  <si>
    <t>rolnictwo i ogrodnictwo</t>
  </si>
  <si>
    <t>technologia żywności i żywienia</t>
  </si>
  <si>
    <t>weterynaria</t>
  </si>
  <si>
    <t>zootechnika i rybactwo</t>
  </si>
  <si>
    <t>ekonomia i finanse</t>
  </si>
  <si>
    <t>geografia społeczno-ekonomiczna i gospodarka przestrzenna</t>
  </si>
  <si>
    <t>nauki o bezpieczeństwie</t>
  </si>
  <si>
    <t>nauki o komunikacji społecznej i mediach</t>
  </si>
  <si>
    <t>nauki o polityce i administracji</t>
  </si>
  <si>
    <t>nauki o zarządzaniu i jakości</t>
  </si>
  <si>
    <t>nauki prawne</t>
  </si>
  <si>
    <t>nauki socjologiczne</t>
  </si>
  <si>
    <t>pedagogika</t>
  </si>
  <si>
    <t>prawo kanoniczne</t>
  </si>
  <si>
    <t>psychologia</t>
  </si>
  <si>
    <t>astronomia</t>
  </si>
  <si>
    <t>informatyka</t>
  </si>
  <si>
    <t>matematyka</t>
  </si>
  <si>
    <t>nauki biologiczne</t>
  </si>
  <si>
    <t>nauki chemiczne</t>
  </si>
  <si>
    <t>nauki fizyczne</t>
  </si>
  <si>
    <t>nauki o Ziemi i środowisku</t>
  </si>
  <si>
    <t>sztuki filmowe i teatralne</t>
  </si>
  <si>
    <t>sztuki muzyczne</t>
  </si>
  <si>
    <t>sztuki plastyczne i konserwacja dzieł sztuki</t>
  </si>
  <si>
    <t xml:space="preserve">Dziedzina nauk teologicznych </t>
  </si>
  <si>
    <t>nauki teologiczne</t>
  </si>
  <si>
    <t>poziom</t>
  </si>
  <si>
    <t>profil</t>
  </si>
  <si>
    <t>forma</t>
  </si>
  <si>
    <t>język studiów</t>
  </si>
  <si>
    <t>pierwszego stopnia</t>
  </si>
  <si>
    <t>jednolite studia magisterskie</t>
  </si>
  <si>
    <t>ogólnoakademicki</t>
  </si>
  <si>
    <t>praktyczny</t>
  </si>
  <si>
    <t>stacjonarne</t>
  </si>
  <si>
    <t>niestacjonarne</t>
  </si>
  <si>
    <t>Język studiów</t>
  </si>
  <si>
    <t>studia w języku polskim</t>
  </si>
  <si>
    <t>studia w języku obcym</t>
  </si>
  <si>
    <t>Liczba semestrów</t>
  </si>
  <si>
    <t>Wydział Biochemii, Biofizyki i Biotechnologii</t>
  </si>
  <si>
    <t>Wydział Biologii</t>
  </si>
  <si>
    <t>Wydział Chemii</t>
  </si>
  <si>
    <t>Wydział Farmaceutyczny</t>
  </si>
  <si>
    <t>Wydział Filologiczny</t>
  </si>
  <si>
    <t>Wydział Filozoficzny</t>
  </si>
  <si>
    <t>Wydział Fizyki, Astronomii i Informatyki Stosowanej</t>
  </si>
  <si>
    <t xml:space="preserve">Wydział Geografii i Geologii </t>
  </si>
  <si>
    <t>Wydział Historyczny</t>
  </si>
  <si>
    <t>Wydział Lekarski</t>
  </si>
  <si>
    <t>Wydział Matematyki i Informatyki</t>
  </si>
  <si>
    <t>Wydział Nauk o Zdrowiu</t>
  </si>
  <si>
    <t>Wydział Polonistyki</t>
  </si>
  <si>
    <t>Wydział Prawa i Administracji</t>
  </si>
  <si>
    <t>Wydział Studiów Międzynarodowych i Politycznych</t>
  </si>
  <si>
    <t>Wydział Zarządzania i Komunikacji Społecznej</t>
  </si>
  <si>
    <t>nazwa wydziału</t>
  </si>
  <si>
    <t>Dziedzina + dyscyplina</t>
  </si>
  <si>
    <t>status zatrudnienia</t>
  </si>
  <si>
    <t>status pracownika</t>
  </si>
  <si>
    <t>tytuł/stopień</t>
  </si>
  <si>
    <t>podstawowe miejsce pracy</t>
  </si>
  <si>
    <t>dr</t>
  </si>
  <si>
    <t>dr hab.</t>
  </si>
  <si>
    <t>prof.</t>
  </si>
  <si>
    <t>dr hab. prof. UJ</t>
  </si>
  <si>
    <t>zatrudniony</t>
  </si>
  <si>
    <t>będzie zatrudniony</t>
  </si>
  <si>
    <t>tak</t>
  </si>
  <si>
    <t>nie</t>
  </si>
  <si>
    <t>nauczyciel akademicki</t>
  </si>
  <si>
    <t>inna osoba</t>
  </si>
  <si>
    <t>Dane kontaktowe jednostki prowadzącej nabór na studia</t>
  </si>
  <si>
    <t>Ulica</t>
  </si>
  <si>
    <t>Numer budynku</t>
  </si>
  <si>
    <t>Numer pokoju</t>
  </si>
  <si>
    <t>Kod pocztowy</t>
  </si>
  <si>
    <t>Numer telefonu</t>
  </si>
  <si>
    <t>Strona WWW</t>
  </si>
  <si>
    <t>Adres e-mail</t>
  </si>
  <si>
    <t>Wydziały</t>
  </si>
  <si>
    <t>Jednostka prowadząca studia</t>
  </si>
  <si>
    <t>Kierunek</t>
  </si>
  <si>
    <t>Poziom kształcenia</t>
  </si>
  <si>
    <t>Forma studiów</t>
  </si>
  <si>
    <t>Języki wykładowe</t>
  </si>
  <si>
    <t>Profil kształcenia</t>
  </si>
  <si>
    <t>Obszar(y) kształcenia</t>
  </si>
  <si>
    <t>Uzyskiwany tytuł zawodowy</t>
  </si>
  <si>
    <t>Limit cudzoziemców</t>
  </si>
  <si>
    <t>Liczba miejsc w ramach WUJ</t>
  </si>
  <si>
    <t>Lista konkursów</t>
  </si>
  <si>
    <t>Tak/Nie</t>
  </si>
  <si>
    <t>Liczba przedmiotów</t>
  </si>
  <si>
    <t>Liczba grup</t>
  </si>
  <si>
    <t>Liczba przedmiotów w grupie</t>
  </si>
  <si>
    <t>Numer grupy</t>
  </si>
  <si>
    <t>Waga</t>
  </si>
  <si>
    <t>ulica</t>
  </si>
  <si>
    <t>tytuł</t>
  </si>
  <si>
    <t>warunek formalny zagraniczne</t>
  </si>
  <si>
    <t>brak</t>
  </si>
  <si>
    <t>jednolite magisterskie</t>
  </si>
  <si>
    <t>licencjat</t>
  </si>
  <si>
    <t>wspólny</t>
  </si>
  <si>
    <t>al. Focha</t>
  </si>
  <si>
    <t>Centrum Języka i Kultury Polskiej w Świecie</t>
  </si>
  <si>
    <t>administracja</t>
  </si>
  <si>
    <t>polski</t>
  </si>
  <si>
    <t>nauk humanistycznych</t>
  </si>
  <si>
    <t>magister</t>
  </si>
  <si>
    <t>im. Biskupa Jana Chrapka - 5 miejsc</t>
  </si>
  <si>
    <t>al. Jana Pawła II</t>
  </si>
  <si>
    <t>inż.</t>
  </si>
  <si>
    <t>Rozmowa kwalifikacyjna sprawdzająca predyspozycje kandydata do podjęcia studiów (w tym znajomość języka polskiego). Warunkiem pozytywnego zaliczenia rozmowy kwalifikacyjnej jest uzyskanie minimum 60% punktów możliwych do zdobycia.</t>
  </si>
  <si>
    <t>Centrum Studiów Humanistycznych</t>
  </si>
  <si>
    <t>amerykanistyka</t>
  </si>
  <si>
    <t>bułgarski</t>
  </si>
  <si>
    <t>niestacjonarne - zaoczne</t>
  </si>
  <si>
    <t>angielski</t>
  </si>
  <si>
    <t>ogólnoakademicki/praktyczny</t>
  </si>
  <si>
    <t>nauk społecznych</t>
  </si>
  <si>
    <t>inżynier</t>
  </si>
  <si>
    <t>im. Biskupa Jana Chrapka - 1 miejsce</t>
  </si>
  <si>
    <t>al. Krasińskiego</t>
  </si>
  <si>
    <t>mgr</t>
  </si>
  <si>
    <t>Pozytywne zaliczenie (min. 60% punktów możliwych do uzyskania) rozmowy kwalifikacyjnej sprawdzającej predyspozycje kandydata do podjęcia studiów (w tym znajomość języka polskiego). Rozmowa kwalifikacyjna obejmuje sprawdzenie znajomości lektury „Apteka w getcie krakowskim” Tadeusza Pankiewicza, Wydawnictwo Literackie, Kraków 2015.</t>
  </si>
  <si>
    <t>Dział Rekrutacji na Studia</t>
  </si>
  <si>
    <t>analityka medyczna</t>
  </si>
  <si>
    <t>chorwacki</t>
  </si>
  <si>
    <t>niestacjonarne - wieczorowe</t>
  </si>
  <si>
    <t>nauk ścisłych</t>
  </si>
  <si>
    <t>licencjat pielęgniarstwa</t>
  </si>
  <si>
    <t>Wiedzy o Historii i Kulturze Żydów Polskich - 3 miejsca</t>
  </si>
  <si>
    <t>al. Mickiewicza</t>
  </si>
  <si>
    <t>mgr inż.</t>
  </si>
  <si>
    <t>Instytut Amerykanistyki i Studiów Polonijnych</t>
  </si>
  <si>
    <t>serbski</t>
  </si>
  <si>
    <t>nauk przyrodniczych</t>
  </si>
  <si>
    <t>licencjat położnictwa</t>
  </si>
  <si>
    <t>Wiedzy Chemicznej - 30 miejsc</t>
  </si>
  <si>
    <t>os. Na skarpie</t>
  </si>
  <si>
    <t>Instytut Archeologii</t>
  </si>
  <si>
    <t>słowacki</t>
  </si>
  <si>
    <t>czeski</t>
  </si>
  <si>
    <t>nauk technicznych</t>
  </si>
  <si>
    <t>lekarz</t>
  </si>
  <si>
    <t>Wiedzy Chemicznej - 5 miejsc</t>
  </si>
  <si>
    <t>os. Złotej Jesieni</t>
  </si>
  <si>
    <t>dr inż.</t>
  </si>
  <si>
    <t>Instytut Bliskiego i Dalekiego Wschodu</t>
  </si>
  <si>
    <t>bezpieczeństwo narodowe</t>
  </si>
  <si>
    <t>francuski</t>
  </si>
  <si>
    <t>nauk rolniczych, leśnych i weterynaryjnych</t>
  </si>
  <si>
    <t>lekarz dentysta</t>
  </si>
  <si>
    <t>Olimpiada Wiedzy o Górnym Śląsku - 1 miejsce</t>
  </si>
  <si>
    <t>pl. Sikorskiego</t>
  </si>
  <si>
    <t>Instytut Botaniki</t>
  </si>
  <si>
    <t>biochemia</t>
  </si>
  <si>
    <t>hiszpański</t>
  </si>
  <si>
    <t>nauk medycznych i nauk o zdrowiu oraz nauk o kulturze fizycznej</t>
  </si>
  <si>
    <t>lekarz weterynarii</t>
  </si>
  <si>
    <t>Olimpiada Wiedzy o Górnym Śląsku - 2 miejsca</t>
  </si>
  <si>
    <t>Rynek Główny</t>
  </si>
  <si>
    <t>dr hab. inż.</t>
  </si>
  <si>
    <t>Instytut Dziennikarstwa, Mediów i Komunikacji Społecznej</t>
  </si>
  <si>
    <t>biofizyka</t>
  </si>
  <si>
    <t>macedoński</t>
  </si>
  <si>
    <t>sztuki</t>
  </si>
  <si>
    <t>magister farmacji</t>
  </si>
  <si>
    <t>Olimpiada Solidarności. Dwie dekady historii - 1 miejsce</t>
  </si>
  <si>
    <t>Rynek Podgórski</t>
  </si>
  <si>
    <t>prof. dr hab.</t>
  </si>
  <si>
    <t>Instytut Ekonomii, Finansów i Zarządzania</t>
  </si>
  <si>
    <t>biologia</t>
  </si>
  <si>
    <t>niemiecki</t>
  </si>
  <si>
    <t>Olimpiada Solidarności. Dwie dekady historii - 3 miejsca</t>
  </si>
  <si>
    <t>ul. Armii Krajowej</t>
  </si>
  <si>
    <t xml:space="preserve">prof. dr hab. inż. </t>
  </si>
  <si>
    <t>Instytut Etnologii i Antropologii Kulturowej</t>
  </si>
  <si>
    <t>biotechnologia</t>
  </si>
  <si>
    <t>portugalski</t>
  </si>
  <si>
    <t>Fizyczne Ścieżki - 6 miejsc</t>
  </si>
  <si>
    <t>ul. Babińskiego</t>
  </si>
  <si>
    <t>prof. dr hab. med.</t>
  </si>
  <si>
    <t>Instytut Europeistyki</t>
  </si>
  <si>
    <t>chemia</t>
  </si>
  <si>
    <t>rosyjski</t>
  </si>
  <si>
    <t>Świat ukryty w literaturze. […] - 2 miejsca</t>
  </si>
  <si>
    <t>ul. Badurskiego</t>
  </si>
  <si>
    <t>dr hab. Prof. UJ</t>
  </si>
  <si>
    <t>Instytut Filologii Angielskiej</t>
  </si>
  <si>
    <t>chemia medyczna</t>
  </si>
  <si>
    <t>Wiedzy o Filmie - 18 miejsc</t>
  </si>
  <si>
    <t>ul. Balzera</t>
  </si>
  <si>
    <t>Instytut Filologii Germańskiej</t>
  </si>
  <si>
    <t>dietetyka</t>
  </si>
  <si>
    <t>Zarządzanie informacją - 7 miejsc</t>
  </si>
  <si>
    <t>ul. Bałuckiego</t>
  </si>
  <si>
    <t>Instytut Filologii Klasycznej</t>
  </si>
  <si>
    <t>słoweński</t>
  </si>
  <si>
    <t>Wiedzy Etnologicznej - 5 miejsc</t>
  </si>
  <si>
    <t>ul. Batorego</t>
  </si>
  <si>
    <t>Instytut Filologii Romańskiej</t>
  </si>
  <si>
    <t>edytorstwo</t>
  </si>
  <si>
    <t>szwedzki</t>
  </si>
  <si>
    <t>Wiedzy o Mediach  - 3 miejsca</t>
  </si>
  <si>
    <t>ul. Bocheńska</t>
  </si>
  <si>
    <t>Międzywydziałowe Indywidualne Studia Humanistyczne</t>
  </si>
  <si>
    <t>Instytut Filologii Słowiańskiej</t>
  </si>
  <si>
    <t>ukraiński</t>
  </si>
  <si>
    <t>Geologiczno-Środowiskowy - 9 miejsc</t>
  </si>
  <si>
    <t>ul. Botaniczna</t>
  </si>
  <si>
    <t>Uniwersyteckie Centrum Medycyny Weterynaryjnej UJ-UR</t>
  </si>
  <si>
    <t>Instytut Filologii Wschodniosłowiańskiej</t>
  </si>
  <si>
    <t>węgierski</t>
  </si>
  <si>
    <t>Turniej Młodych Fizyków - 6 miejsc</t>
  </si>
  <si>
    <t>ul. Bracka</t>
  </si>
  <si>
    <t>Instytut Filozofii</t>
  </si>
  <si>
    <t>włoski</t>
  </si>
  <si>
    <t>ul. Czapskich</t>
  </si>
  <si>
    <t>Wydział Geografii i Geologii</t>
  </si>
  <si>
    <t>Instytut Fizyki</t>
  </si>
  <si>
    <t>ul. Czysta</t>
  </si>
  <si>
    <t>Instytut Geografii i Gospodarki Przestrzennej</t>
  </si>
  <si>
    <t>ul. Daniłowicza</t>
  </si>
  <si>
    <t>Instytut Historii</t>
  </si>
  <si>
    <t>ul. Daszyńskiego</t>
  </si>
  <si>
    <t>Instytut Historii Sztuki</t>
  </si>
  <si>
    <t>farmacja</t>
  </si>
  <si>
    <t>ul. Estery</t>
  </si>
  <si>
    <t>Instytut Informacji Naukowej i Bibliotekoznawstwa</t>
  </si>
  <si>
    <t>ul. Galla</t>
  </si>
  <si>
    <t>Instytut Informatyki i Matematyki Komputerowej</t>
  </si>
  <si>
    <t>filologia klasyczna</t>
  </si>
  <si>
    <t>ul. Garbarska</t>
  </si>
  <si>
    <t>Instytut Językoznawstwa</t>
  </si>
  <si>
    <t>ul. Gołębia</t>
  </si>
  <si>
    <t>Instytut Judaistyki</t>
  </si>
  <si>
    <t>ul. Grodzka</t>
  </si>
  <si>
    <t>Instytut Kultury</t>
  </si>
  <si>
    <t>fizjoterapia</t>
  </si>
  <si>
    <t>ul. Gronostajowa</t>
  </si>
  <si>
    <t>Instytut Matematyki</t>
  </si>
  <si>
    <t>fizyka</t>
  </si>
  <si>
    <t>ul. Grzegórzecka</t>
  </si>
  <si>
    <t>Instytut Metalurgii i Inżynierii Materiałowej PAN</t>
  </si>
  <si>
    <t>geografia</t>
  </si>
  <si>
    <t xml:space="preserve">ul. Ingardena </t>
  </si>
  <si>
    <t>Instytut Muzykologii</t>
  </si>
  <si>
    <t>geologia</t>
  </si>
  <si>
    <t>ul. Jabłonowskich</t>
  </si>
  <si>
    <t>Instytut Nauk Geologicznych</t>
  </si>
  <si>
    <t>ul. Jagiellońska</t>
  </si>
  <si>
    <t>Instytut Nauk o Środowisku</t>
  </si>
  <si>
    <t>historia sztuki</t>
  </si>
  <si>
    <t>ul. Jodłowa</t>
  </si>
  <si>
    <t>Instytut Nauk Politycznych i Stosunków Międzynarodowych</t>
  </si>
  <si>
    <t>ul. Józefa</t>
  </si>
  <si>
    <t>Instytut Orientalistyki</t>
  </si>
  <si>
    <t>informatyka analityczna</t>
  </si>
  <si>
    <t>ul. Kanonicza</t>
  </si>
  <si>
    <t>Instytut Pedagogiki</t>
  </si>
  <si>
    <t>ul. Kijowska</t>
  </si>
  <si>
    <t>Instytut Podstawowych Problemów Techniki PAN</t>
  </si>
  <si>
    <t>judaistyka</t>
  </si>
  <si>
    <t>ul. Kopernika</t>
  </si>
  <si>
    <t>Instytut Psychologii</t>
  </si>
  <si>
    <t>kierunek lekarski</t>
  </si>
  <si>
    <t>ul. Kościuszki</t>
  </si>
  <si>
    <t>Instytut Psychologii Stosowanej</t>
  </si>
  <si>
    <t>ul. Lenartowicza</t>
  </si>
  <si>
    <t>Instytut Religioznawstwa</t>
  </si>
  <si>
    <t>ul. Łojasiewicza</t>
  </si>
  <si>
    <t>Instytut Rosji i Europy Wschodniej</t>
  </si>
  <si>
    <t>kierunek lekarsko-dentystyczny</t>
  </si>
  <si>
    <t>ul. Medyczna</t>
  </si>
  <si>
    <t>Instytut Socjologii</t>
  </si>
  <si>
    <t>ul. Michałowskiego</t>
  </si>
  <si>
    <t>Instytut Spraw Publicznych</t>
  </si>
  <si>
    <t>kognitywistyka</t>
  </si>
  <si>
    <t>ul. Modrzewiowa</t>
  </si>
  <si>
    <t>Instytut Studiów Międzykulturowych</t>
  </si>
  <si>
    <t>ul. Montelupich</t>
  </si>
  <si>
    <t>Instytut Sztuk Audiowizualnych</t>
  </si>
  <si>
    <t>ul. Oleandry</t>
  </si>
  <si>
    <t>Instytut Zoologii</t>
  </si>
  <si>
    <t>matematyka komputerowa</t>
  </si>
  <si>
    <t>ul. Olszewskiego</t>
  </si>
  <si>
    <t>Katedra do Badań nad Przekładem i Komunikacją Międzykulturową</t>
  </si>
  <si>
    <t>międzywydziałowe indywidualne studia humanistyczne</t>
  </si>
  <si>
    <t>ul. Orla</t>
  </si>
  <si>
    <t>Katedra Językoznawstwa Ogólnego i Indoeuropejskiego</t>
  </si>
  <si>
    <t>migracje międzynarodowe</t>
  </si>
  <si>
    <t>ul. Piastowska</t>
  </si>
  <si>
    <t>Katedra Lingwistyki Komputerowej</t>
  </si>
  <si>
    <t>muzykologia</t>
  </si>
  <si>
    <t>ul. Powstania Warszawskiego</t>
  </si>
  <si>
    <t>Katedra Matematyki Obliczeniowej</t>
  </si>
  <si>
    <t>ul. Praska</t>
  </si>
  <si>
    <t>Katedra Polityki Gospodarczej</t>
  </si>
  <si>
    <t>neurobiologia</t>
  </si>
  <si>
    <t>ul. Prądnicka</t>
  </si>
  <si>
    <t>Katedra Porównawczych Studiów Cywilizacji</t>
  </si>
  <si>
    <t>ochrona dóbr kultury</t>
  </si>
  <si>
    <t>ul. Radziwiłowska</t>
  </si>
  <si>
    <t>Katedra Ukrainoznawstwa</t>
  </si>
  <si>
    <t>ochrona środowiska</t>
  </si>
  <si>
    <t>ul. Reymonta</t>
  </si>
  <si>
    <t>Katedra Zarządzania w Turystyce</t>
  </si>
  <si>
    <t>ul. Siemiradzkiego</t>
  </si>
  <si>
    <t>Medyczne Centrum Kształcenia Podyplomowego</t>
  </si>
  <si>
    <t>pedagogika specjalna</t>
  </si>
  <si>
    <t>ul. Sieroszewskiego</t>
  </si>
  <si>
    <t>pielęgniarstwo</t>
  </si>
  <si>
    <t>ul. Skarbowa</t>
  </si>
  <si>
    <t>Obserwatorium Astronomiczne</t>
  </si>
  <si>
    <t>politologia</t>
  </si>
  <si>
    <t>ul. Skawińska</t>
  </si>
  <si>
    <t>Sekcja Systemu Elektronicznej Rejestracji Kandydatów</t>
  </si>
  <si>
    <t>polityka społeczna</t>
  </si>
  <si>
    <t>ul. Spadochroniarzy</t>
  </si>
  <si>
    <t>Szkoła Medyczna dla Obcokrajowców</t>
  </si>
  <si>
    <t>polonistyka-komparatystyka</t>
  </si>
  <si>
    <t>ul. Straszewskiego</t>
  </si>
  <si>
    <t>położnictwo</t>
  </si>
  <si>
    <t>ul. Strzelecka</t>
  </si>
  <si>
    <t>prawo</t>
  </si>
  <si>
    <t>ul. Śniadeckich</t>
  </si>
  <si>
    <t>Wydział Biologii i Nauk o Ziemi</t>
  </si>
  <si>
    <t>ul. św. Łazarza</t>
  </si>
  <si>
    <t>ul. św. Świętej Anny</t>
  </si>
  <si>
    <t>ratownictwo medyczne</t>
  </si>
  <si>
    <t>ul. Teligi</t>
  </si>
  <si>
    <t>relacje międzykulturowe</t>
  </si>
  <si>
    <t>ul. Trynitarska</t>
  </si>
  <si>
    <t>religioznawstwo – interdyscyplinarne studia nad religiami i kulturami świata</t>
  </si>
  <si>
    <t>ul. Tyniecka</t>
  </si>
  <si>
    <t>socjologia</t>
  </si>
  <si>
    <t>ul. Ujastek</t>
  </si>
  <si>
    <t>stosunki międzynarodowe</t>
  </si>
  <si>
    <t>ul. Wenecja</t>
  </si>
  <si>
    <t>ul. Westerplatte</t>
  </si>
  <si>
    <t>studia azjatyckie</t>
  </si>
  <si>
    <t>ul. Wielicka</t>
  </si>
  <si>
    <t>studia eurazjatyckie</t>
  </si>
  <si>
    <t>ul. Wiślna</t>
  </si>
  <si>
    <t>studia matematyczno-przyrodnicze</t>
  </si>
  <si>
    <t>ul. Wrocławska</t>
  </si>
  <si>
    <t>ul. Wróblewskiego</t>
  </si>
  <si>
    <t>wiedza o teatrze</t>
  </si>
  <si>
    <t>ul. Zamoyskiego</t>
  </si>
  <si>
    <t>Zakład Filologii Węgierskiej</t>
  </si>
  <si>
    <t>Zespół Katedr i Zakładów Informatyki Matematycznej</t>
  </si>
  <si>
    <t>zarządzanie informacją</t>
  </si>
  <si>
    <t>zdrowie publiczne</t>
  </si>
  <si>
    <t>Kryteria formalne</t>
  </si>
  <si>
    <t>Do podjęcia studiów upoważnione są osoby posiadające świadectwo dojrzałości albo inny dokument uznany za równoważny polskiemu świadectwu dojrzałości.</t>
  </si>
  <si>
    <t>Dodatkowy warunek formalny</t>
  </si>
  <si>
    <t>wybierz z listy</t>
  </si>
  <si>
    <t>Liczba wszystkich przedmiotów branych pod uwagę w kwalifikacji</t>
  </si>
  <si>
    <t>Liczba grup, na które podzielono te przedmioty</t>
  </si>
  <si>
    <t>Liczba przedmiotów w danej grupie, 
z których wynik będzie brany pod uwagę przy kwalifikacji</t>
  </si>
  <si>
    <t>grupa 1</t>
  </si>
  <si>
    <t>grupa 2</t>
  </si>
  <si>
    <t>grupa 3</t>
  </si>
  <si>
    <t>grupa 4</t>
  </si>
  <si>
    <t>NAZWA PRZEDMIOTU</t>
  </si>
  <si>
    <r>
      <t>WAGA</t>
    </r>
    <r>
      <rPr>
        <sz val="8"/>
        <color theme="1"/>
        <rFont val="Tahoma"/>
        <family val="2"/>
        <charset val="238"/>
      </rPr>
      <t xml:space="preserve"> 
przedmiotu w postępowaniu</t>
    </r>
  </si>
  <si>
    <t>NUMER GRUPY</t>
  </si>
  <si>
    <t>1. biologia</t>
  </si>
  <si>
    <t>2. chemia</t>
  </si>
  <si>
    <t>3. fizyka</t>
  </si>
  <si>
    <t>4. filozofia</t>
  </si>
  <si>
    <t>5. geografia</t>
  </si>
  <si>
    <t>6. historia</t>
  </si>
  <si>
    <t>7. historia muzyki</t>
  </si>
  <si>
    <t>8. historia sztuki</t>
  </si>
  <si>
    <t>9. informatyka</t>
  </si>
  <si>
    <t>10. język angielski</t>
  </si>
  <si>
    <t>11. język francuski</t>
  </si>
  <si>
    <t>12. język hiszpański</t>
  </si>
  <si>
    <t>13. język łaciński i kultura antyczna</t>
  </si>
  <si>
    <t>14. język niemiecki</t>
  </si>
  <si>
    <t>15. język polski</t>
  </si>
  <si>
    <t>16. język rosyjski</t>
  </si>
  <si>
    <t>17. język włoski</t>
  </si>
  <si>
    <t>18. matematyka</t>
  </si>
  <si>
    <t>19. wiedza o społeczeństwie</t>
  </si>
  <si>
    <r>
      <t xml:space="preserve">20. </t>
    </r>
    <r>
      <rPr>
        <vertAlign val="superscript"/>
        <sz val="10"/>
        <color theme="1"/>
        <rFont val="Tahoma"/>
        <family val="2"/>
        <charset val="238"/>
      </rPr>
      <t xml:space="preserve">1) </t>
    </r>
  </si>
  <si>
    <r>
      <t>1</t>
    </r>
    <r>
      <rPr>
        <sz val="8"/>
        <color theme="1"/>
        <rFont val="Tahoma"/>
        <family val="2"/>
        <charset val="238"/>
      </rPr>
      <t>Wpisać nazwę przedmiotu wyłącznie w przypadku, gdy przeprowadzenie egzaminu jest zgodne z ustawą PoSW</t>
    </r>
  </si>
  <si>
    <r>
      <t xml:space="preserve">Opis studiów - </t>
    </r>
    <r>
      <rPr>
        <sz val="10"/>
        <color rgb="FFC00000"/>
        <rFont val="Tahoma"/>
        <family val="2"/>
        <charset val="238"/>
      </rPr>
      <t>opis do 2500 znaków, który będzie prezentowany kandydatom na stronie ERK:</t>
    </r>
  </si>
  <si>
    <r>
      <t xml:space="preserve">·  krótki opis kierunku w formie odpowiedzi na pytanie np. „co to jest psychologia?” 
·  wyróżnienia
·  skrócony opis programu studiów lub </t>
    </r>
    <r>
      <rPr>
        <u/>
        <sz val="8"/>
        <color theme="1"/>
        <rFont val="Tahoma"/>
        <family val="2"/>
        <charset val="238"/>
      </rPr>
      <t>wskazanie miejsca na stronie www wydziału/instytutu, gdzie można znaleźć te informacje</t>
    </r>
    <r>
      <rPr>
        <sz val="8"/>
        <color theme="1"/>
        <rFont val="Tahoma"/>
        <family val="2"/>
        <charset val="238"/>
      </rPr>
      <t xml:space="preserve">
·  praktyki zawodowe   
·  studencki ruch naukowy   
·  możliwości wyjazdów zagranicznych  
·  suma ECTS przewidziana programem
·  poziom znajomości języka wymagany do rozpoczęcie studiów</t>
    </r>
  </si>
  <si>
    <r>
      <t xml:space="preserve">Profil absolwenta - </t>
    </r>
    <r>
      <rPr>
        <sz val="10"/>
        <color rgb="FFC00000"/>
        <rFont val="Tahoma"/>
        <family val="2"/>
        <charset val="238"/>
      </rPr>
      <t>opis do 2500 znaków, który będzie prezentowany kandydatom na stronie ERK:</t>
    </r>
  </si>
  <si>
    <t>·  opis umiejętności absolwenta
·  ścieżki rozwoju zawodowego
·  możliwości podjęcia dalszych studiów - określenie przykładowych kierunków lub dziedzin czy dyscyplin nauki, nie tylko samo „studia II/III stopnia”
·  znajomość języków</t>
  </si>
  <si>
    <t>Zasady ustalania wyniku kwalifikacji:</t>
  </si>
  <si>
    <t>Dodatkowe informacje dotyczące jednostki rekrutacyjnej :</t>
  </si>
  <si>
    <t>Sposób obliczenia wyniku kwalifikacji dla obywateli polskich</t>
  </si>
  <si>
    <t>Sposób obliczenia wyniku kwalifikacji dla cudzoziemców</t>
  </si>
  <si>
    <t>Liczba przedmiotów cudzaki</t>
  </si>
  <si>
    <t>1. język ojczysty</t>
  </si>
  <si>
    <t>3. nauki ścisłe (matematyka/informatyka/fizyka)</t>
  </si>
  <si>
    <t>2. język obcy (ang./niem./franc./włos./rosy./hisz.)</t>
  </si>
  <si>
    <t>4. nauki przyrodnicze (biologia/chemia)</t>
  </si>
  <si>
    <t>Limity miejsc*</t>
  </si>
  <si>
    <t>górny limit przyjęć:</t>
  </si>
  <si>
    <t>dolny limit przyjęć:***</t>
  </si>
  <si>
    <t>liczba miejsc w ramach konkursów:</t>
  </si>
  <si>
    <t>Wiedzy o Uniwersytecie Jagiellońskim</t>
  </si>
  <si>
    <t>Wymagane zaświadczenie od lekarza medycyny pracy</t>
  </si>
  <si>
    <t>limit przyjęć cudzoziemców:</t>
  </si>
  <si>
    <t>drugiego stopnia</t>
  </si>
  <si>
    <r>
      <rPr>
        <b/>
        <i/>
        <sz val="8"/>
        <color theme="1"/>
        <rFont val="Tahoma"/>
        <family val="2"/>
        <charset val="238"/>
      </rPr>
      <t>Grupa I</t>
    </r>
    <r>
      <rPr>
        <b/>
        <i/>
        <vertAlign val="subscript"/>
        <sz val="8"/>
        <color theme="1"/>
        <rFont val="Tahoma"/>
        <family val="2"/>
        <charset val="238"/>
      </rPr>
      <t>1</t>
    </r>
    <r>
      <rPr>
        <i/>
        <sz val="8"/>
        <color theme="1"/>
        <rFont val="Tahoma"/>
        <family val="2"/>
        <charset val="238"/>
      </rPr>
      <t xml:space="preserve"> - </t>
    </r>
    <r>
      <rPr>
        <b/>
        <i/>
        <sz val="8"/>
        <color theme="1"/>
        <rFont val="Tahoma"/>
        <family val="2"/>
        <charset val="238"/>
      </rPr>
      <t>podstawowa</t>
    </r>
    <r>
      <rPr>
        <i/>
        <sz val="8"/>
        <color theme="1"/>
        <rFont val="Tahoma"/>
        <family val="2"/>
        <charset val="238"/>
      </rPr>
      <t xml:space="preserve"> grupa studiów wyższych - Do podjęcia studiów upoważnione są osoby legitymujące się dyplomem ukończenia studiów wyższych (co najmniej licencjata):</t>
    </r>
  </si>
  <si>
    <r>
      <t>współczynnik I</t>
    </r>
    <r>
      <rPr>
        <vertAlign val="subscript"/>
        <sz val="8"/>
        <color theme="1"/>
        <rFont val="Tahoma"/>
        <family val="2"/>
        <charset val="238"/>
      </rPr>
      <t>1</t>
    </r>
  </si>
  <si>
    <r>
      <rPr>
        <b/>
        <i/>
        <sz val="8"/>
        <color theme="1"/>
        <rFont val="Tahoma"/>
        <family val="2"/>
        <charset val="238"/>
      </rPr>
      <t>Grupa I</t>
    </r>
    <r>
      <rPr>
        <b/>
        <i/>
        <vertAlign val="subscript"/>
        <sz val="8"/>
        <color theme="1"/>
        <rFont val="Tahoma"/>
        <family val="2"/>
        <charset val="238"/>
      </rPr>
      <t>2</t>
    </r>
    <r>
      <rPr>
        <i/>
        <sz val="8"/>
        <color theme="1"/>
        <rFont val="Tahoma"/>
        <family val="2"/>
        <charset val="238"/>
      </rPr>
      <t xml:space="preserve"> - </t>
    </r>
    <r>
      <rPr>
        <b/>
        <i/>
        <sz val="8"/>
        <color theme="1"/>
        <rFont val="Tahoma"/>
        <family val="2"/>
        <charset val="238"/>
      </rPr>
      <t>dodatkowa</t>
    </r>
    <r>
      <rPr>
        <i/>
        <sz val="8"/>
        <color theme="1"/>
        <rFont val="Tahoma"/>
        <family val="2"/>
        <charset val="238"/>
      </rPr>
      <t xml:space="preserve"> grupa studiów wyższych - Do podjęcia studiów upoważnione są osoby legitymujące się dyplomem ukończenia studiów wyższych (co najmniej licencjata):</t>
    </r>
  </si>
  <si>
    <r>
      <t>współczynnik I</t>
    </r>
    <r>
      <rPr>
        <vertAlign val="subscript"/>
        <sz val="8"/>
        <color theme="1"/>
        <rFont val="Tahoma"/>
        <family val="2"/>
        <charset val="238"/>
      </rPr>
      <t>2</t>
    </r>
  </si>
  <si>
    <t>grupa dyplomów I1</t>
  </si>
  <si>
    <t>grupa dyplomów I2</t>
  </si>
  <si>
    <t>na dowolnym kierunku</t>
  </si>
  <si>
    <t>na dowolnych innych kierunkach, dla których współczynnik istotności jest równy:</t>
  </si>
  <si>
    <t>na kierunkach w obszarze nauk humanistycznych</t>
  </si>
  <si>
    <t>na kierunkach w obszarze nauk społecznych</t>
  </si>
  <si>
    <t>na innych kierunkach w obszarze nauk humanistycznych, dla których współczynnik istotności jest równy:</t>
  </si>
  <si>
    <t>na kierunkach w obszarze nauk ścisłych</t>
  </si>
  <si>
    <t>na innych kierunkach w obszarze nauk społecznych, dla których współczynnik istotności jest równy:</t>
  </si>
  <si>
    <t>na kierunkach w obszarze nauk przyrodniczych</t>
  </si>
  <si>
    <t>na kierunkach w obszarach nauk: ścisłych, przyrodniczych, dla których współczynnik istotności jest równy:</t>
  </si>
  <si>
    <t>na innych kierunkach w obszarach nauk: humanistycznych, społecznych, dla których współczynnik istotności jest równy 0,85; 
na dowolnych innych kierunkach, dla których współczynnik istotności jest równy 0,75</t>
  </si>
  <si>
    <t>na innych kierunkach w obszarze sztuki, dla których współczynnik istotności jest równy: 0,85;
na dowolnych innych kierunkach, dla których współczynnik istotności jest równy 0,75</t>
  </si>
  <si>
    <t>na kierunkach: filologia polska, polonistyka, edytorstwo, wiedza
o teatrze, dla których współczynnik istotności jest równy: 0,9; 
na innych kierunkach w obszarze nauk humanistycznych, dla których współczynnik istotności jest równy: 0,75</t>
  </si>
  <si>
    <t>na kierunkach w obszarze sztuki</t>
  </si>
  <si>
    <t>na kierunkach w obszarach nauk: humanistycznych, społecznych</t>
  </si>
  <si>
    <t>na kierunkach w obszarach nauk: humanistycznych, społecznych, sztuki</t>
  </si>
  <si>
    <t>na kierunkach w obszarach nauk: humanistycznych, sztuki</t>
  </si>
  <si>
    <t>na kierunkach w obszarze nauk rolniczych</t>
  </si>
  <si>
    <t>na kierunkach w obszarze nauk medycznych i nauk o zdrowiu</t>
  </si>
  <si>
    <t>na kierunkach w obszarze nauk inżynieryjno-technicznych</t>
  </si>
  <si>
    <t>na kierunkach w obszarach nauk: ścisłych, przyrodniczych, inżynieryjno-technicznych</t>
  </si>
  <si>
    <t>na kierunkach w obszarach nauk: ścisłych, inżynieryjno-technicznych</t>
  </si>
  <si>
    <t>na kierunkach w obszarach nauk: ścisłych, inżynieryjno-technicznych, przyrodniczych</t>
  </si>
  <si>
    <t>Współczynnik I2</t>
  </si>
  <si>
    <t>nieuwzględniany</t>
  </si>
  <si>
    <t>Elementy kryteriów kwalifikacji</t>
  </si>
  <si>
    <r>
      <t xml:space="preserve">WAGA
</t>
    </r>
    <r>
      <rPr>
        <sz val="8"/>
        <color rgb="FFC00000"/>
        <rFont val="Tahoma"/>
        <family val="2"/>
        <charset val="238"/>
      </rPr>
      <t>suma wag wszystkich elementów (1-8) 
musi być równa 100</t>
    </r>
  </si>
  <si>
    <t>1. ocena na dyplomie</t>
  </si>
  <si>
    <t>2. ocena z pracy dyplomowej</t>
  </si>
  <si>
    <t>3. ocena z egzaminu dyplomowego</t>
  </si>
  <si>
    <r>
      <t xml:space="preserve">4. średnia ze studiów </t>
    </r>
    <r>
      <rPr>
        <sz val="8"/>
        <color theme="1"/>
        <rFont val="Tahoma"/>
        <family val="2"/>
        <charset val="238"/>
      </rPr>
      <t>liczona zgodnie z regulaminem jednostki wydającej dyplom</t>
    </r>
  </si>
  <si>
    <t>5. wynik rozmowy kwalifikacyjnej</t>
  </si>
  <si>
    <t>6. wynik testu</t>
  </si>
  <si>
    <t>7. wynik egzaminu pisemnego</t>
  </si>
  <si>
    <t>8. inny element</t>
  </si>
  <si>
    <t>Do podjęcia studiów upoważnione są osoby legitymujące się dyplomem ukończenia studiów wyższych (co najmniej licencjata):</t>
  </si>
  <si>
    <t>Szczegółowe informacje dotyczące egzaminu</t>
  </si>
  <si>
    <r>
      <t xml:space="preserve">Szczegółowe informacje dotyczące egzaminu
</t>
    </r>
    <r>
      <rPr>
        <b/>
        <i/>
        <sz val="8"/>
        <color rgb="FFC00000"/>
        <rFont val="Tahoma"/>
        <family val="2"/>
        <charset val="238"/>
      </rPr>
      <t>– pole wypełniane w przypadku ustalenia wagi dla rozmowy kwalifikacyjnej, testu lub egzaminu pisemnego</t>
    </r>
  </si>
  <si>
    <r>
      <rPr>
        <b/>
        <sz val="14"/>
        <color theme="1"/>
        <rFont val="Calibri"/>
        <family val="2"/>
        <charset val="238"/>
        <scheme val="minor"/>
      </rPr>
      <t>Wiedza</t>
    </r>
    <r>
      <rPr>
        <sz val="11"/>
        <color theme="1"/>
        <rFont val="Calibri"/>
        <family val="2"/>
        <charset val="238"/>
        <scheme val="minor"/>
      </rPr>
      <t xml:space="preserve">
absolwent zna i rozumie:</t>
    </r>
  </si>
  <si>
    <r>
      <rPr>
        <b/>
        <sz val="16"/>
        <color theme="1"/>
        <rFont val="Calibri"/>
        <family val="2"/>
        <charset val="238"/>
        <scheme val="minor"/>
      </rPr>
      <t>Umiejętności</t>
    </r>
    <r>
      <rPr>
        <sz val="11"/>
        <color theme="1"/>
        <rFont val="Calibri"/>
        <family val="2"/>
        <charset val="238"/>
        <scheme val="minor"/>
      </rPr>
      <t xml:space="preserve">
absolwent potrafi:</t>
    </r>
  </si>
  <si>
    <r>
      <rPr>
        <b/>
        <sz val="14"/>
        <color theme="1"/>
        <rFont val="Calibri"/>
        <family val="2"/>
        <charset val="238"/>
        <scheme val="minor"/>
      </rPr>
      <t>Kompetencje społeczne</t>
    </r>
    <r>
      <rPr>
        <sz val="11"/>
        <color theme="1"/>
        <rFont val="Calibri"/>
        <family val="2"/>
        <charset val="238"/>
        <scheme val="minor"/>
      </rPr>
      <t xml:space="preserve">
absolwent jest gotów do:</t>
    </r>
  </si>
  <si>
    <t>lp</t>
  </si>
  <si>
    <t>rok studiów</t>
  </si>
  <si>
    <t>rodzaj zajęć dydaktycznych</t>
  </si>
  <si>
    <t>rodzaj modułu [O/F]</t>
  </si>
  <si>
    <t>forma zaliczenia</t>
  </si>
  <si>
    <t>liczba godzin</t>
  </si>
  <si>
    <t>punkty ECTS</t>
  </si>
  <si>
    <t>przedmiot</t>
  </si>
  <si>
    <t>dyscyplina</t>
  </si>
  <si>
    <t>grupa zajęć fakultatywnych</t>
  </si>
  <si>
    <t>suma</t>
  </si>
  <si>
    <t>język wykładowy przedmiotu</t>
  </si>
  <si>
    <t>osoba sporządzająca sylabus</t>
  </si>
  <si>
    <t>LP</t>
  </si>
  <si>
    <t>grupa zajęć obligatoryjnych</t>
  </si>
  <si>
    <t>O</t>
  </si>
  <si>
    <t>F</t>
  </si>
  <si>
    <t>Dodatkowa informacja na temat realizacji zajęć w grupie 1 (np. konieczność wyboru X przedmiotów z listy)</t>
  </si>
  <si>
    <t>Dodatkowa informacja na temat realizacji zajęć w grupie 2 (np. konieczność wyboru X przedmiotów z listy)</t>
  </si>
  <si>
    <r>
      <t xml:space="preserve">grupa 1 zajęć specjalistycznych/specjalizacyjnych </t>
    </r>
    <r>
      <rPr>
        <sz val="11"/>
        <color theme="1"/>
        <rFont val="Calibri"/>
        <family val="2"/>
        <charset val="238"/>
        <scheme val="minor"/>
      </rPr>
      <t xml:space="preserve">(np. literaturoznawstwo brytyjskie)
</t>
    </r>
    <r>
      <rPr>
        <sz val="11"/>
        <color rgb="FFFF0000"/>
        <rFont val="Calibri"/>
        <family val="2"/>
        <charset val="238"/>
        <scheme val="minor"/>
      </rPr>
      <t>[wypełnienie poniższej tabeli nie jest wymagane w przypadku braku takiej struktury]</t>
    </r>
  </si>
  <si>
    <r>
      <t>grupa 2 zajęć specjalistycznych/specjalizacyjnych</t>
    </r>
    <r>
      <rPr>
        <sz val="11"/>
        <color theme="1"/>
        <rFont val="Calibri"/>
        <family val="2"/>
        <charset val="238"/>
        <scheme val="minor"/>
      </rPr>
      <t xml:space="preserve"> (np. językowznawstwo)
</t>
    </r>
    <r>
      <rPr>
        <sz val="11"/>
        <color rgb="FFFF0000"/>
        <rFont val="Calibri"/>
        <family val="2"/>
        <charset val="238"/>
        <scheme val="minor"/>
      </rPr>
      <t>[wypełnienie poniższej tabeli nie jest wymagane w przypadku braku takiej struktury]</t>
    </r>
  </si>
  <si>
    <t>odniesienie do efektów z PRK</t>
  </si>
  <si>
    <t>zajęcia lub grupy zajęć, niezależnie od formy ich prowadzenia oraz sposoby weryfikacji i oceny efektów uczenia się osiągniętych przez studenta w trakcie całego cyklu kształcenia</t>
  </si>
  <si>
    <t>Dodatkowa informacja na temat realizacji zajęć w grupie zajęć fakultatywnych (np. konieczność wyboru X przedmiotów z listy lub w danym roku)</t>
  </si>
  <si>
    <t>5. nauki humanistyczne (historia/filozofia)</t>
  </si>
  <si>
    <t>6. nauki społeczne (wos/geografia)</t>
  </si>
  <si>
    <t>I</t>
  </si>
  <si>
    <t>II</t>
  </si>
  <si>
    <t>III</t>
  </si>
  <si>
    <t>IV</t>
  </si>
  <si>
    <t>V</t>
  </si>
  <si>
    <t>VI</t>
  </si>
  <si>
    <t>stare dziedziny</t>
  </si>
  <si>
    <t>klasyfikacja ISCED</t>
  </si>
  <si>
    <t>Asia-Europe Relations: Exploring Business Opportunities</t>
  </si>
  <si>
    <t>astrofizyka i kosmologia</t>
  </si>
  <si>
    <t>biofizyka molekularna i komórkowa</t>
  </si>
  <si>
    <t>biofizyka molekularna i komórkowa</t>
  </si>
  <si>
    <t>bioinformatyka</t>
  </si>
  <si>
    <t>biotechnologia molekularna</t>
  </si>
  <si>
    <t>Business and Finance Management</t>
  </si>
  <si>
    <t>chemia zrównoważonego rozwoju</t>
  </si>
  <si>
    <t>Comparative Heritage Studies*</t>
  </si>
  <si>
    <t>Drug Discovery and Development</t>
  </si>
  <si>
    <t>dziennikarstwo i komunikacja społeczna</t>
  </si>
  <si>
    <t>Earth Sciences in a Changing World</t>
  </si>
  <si>
    <t>Ecology and Evolution</t>
  </si>
  <si>
    <t>e-gospodarka przestrzenna</t>
  </si>
  <si>
    <t>ekonomia menedżerska</t>
  </si>
  <si>
    <t>ekonomia międzynarodowa</t>
  </si>
  <si>
    <t xml:space="preserve">elektroniczne przetwarzanie informacji </t>
  </si>
  <si>
    <t xml:space="preserve">elektroradiologia </t>
  </si>
  <si>
    <t>Environmental Protection and Management</t>
  </si>
  <si>
    <t>etnologia i antropologia kulturowa</t>
  </si>
  <si>
    <t>European Joint Master’s Programme in English and American Studies</t>
  </si>
  <si>
    <t>European Studies</t>
  </si>
  <si>
    <t>filmoznawstwo i wiedza o nowych mediach</t>
  </si>
  <si>
    <t>filologia angielska</t>
  </si>
  <si>
    <t xml:space="preserve">filologia angielska  </t>
  </si>
  <si>
    <t>filologia angielska z językiem niemieckim</t>
  </si>
  <si>
    <t>filologia francuska</t>
  </si>
  <si>
    <t>filologia germańska</t>
  </si>
  <si>
    <t xml:space="preserve">filologia germańska  </t>
  </si>
  <si>
    <t>filologia germańska z językiem angielskim</t>
  </si>
  <si>
    <t>filologia hiszpańska</t>
  </si>
  <si>
    <t>filologia orientalna – arabistyka</t>
  </si>
  <si>
    <t>filologia orientalna – indologia</t>
  </si>
  <si>
    <t>filologia orientalna – iranistyka</t>
  </si>
  <si>
    <t>filologia orientalna – japonistyka</t>
  </si>
  <si>
    <t>filologia orientalna – sinologia</t>
  </si>
  <si>
    <t>filologia orientalna – turkologia</t>
  </si>
  <si>
    <t>filologia polska nauczycielska</t>
  </si>
  <si>
    <t>filologia portugalska</t>
  </si>
  <si>
    <t>filologia rosyjska</t>
  </si>
  <si>
    <t>filologia rumuńska</t>
  </si>
  <si>
    <t>filologia słowiańska</t>
  </si>
  <si>
    <t>filologia szwedzka</t>
  </si>
  <si>
    <t>filologia ukraińska z językiem rosyjskim</t>
  </si>
  <si>
    <t>filologia węgierska</t>
  </si>
  <si>
    <t>filologia włoska</t>
  </si>
  <si>
    <t>finanse i controlling</t>
  </si>
  <si>
    <t>finanse i controlling</t>
  </si>
  <si>
    <t>finanse, bankowość, ubezpieczenia</t>
  </si>
  <si>
    <t>geografia i gospodarka przestrzenna</t>
  </si>
  <si>
    <t>Global and Development Studies</t>
  </si>
  <si>
    <t>informatyka gier komputerowych</t>
  </si>
  <si>
    <t>informatyka stosowana</t>
  </si>
  <si>
    <t>Intellectual Property and New Technologies</t>
  </si>
  <si>
    <t>International Relations</t>
  </si>
  <si>
    <t>International Relations and Area Studies</t>
  </si>
  <si>
    <t>International Security and Development</t>
  </si>
  <si>
    <t>język i kultura Rosji</t>
  </si>
  <si>
    <t>język polski w komunikacji społecznej</t>
  </si>
  <si>
    <t>język rosyjski w tłumaczeniach specjalistycznych</t>
  </si>
  <si>
    <t xml:space="preserve">judaistyka </t>
  </si>
  <si>
    <t>Korean Studies</t>
  </si>
  <si>
    <t>kosmetologia</t>
  </si>
  <si>
    <t>krytyka literacka</t>
  </si>
  <si>
    <t>kultura Rosji i narodów sąsiednich. Studia filologiczne</t>
  </si>
  <si>
    <t>kulturoznawstwo – teksty kultury</t>
  </si>
  <si>
    <t>kulturoznawstwo międzynarodowe</t>
  </si>
  <si>
    <t>latynoamerykanistyka</t>
  </si>
  <si>
    <t xml:space="preserve">lingwistyka </t>
  </si>
  <si>
    <t>logopedia</t>
  </si>
  <si>
    <t>marketing i logistyka</t>
  </si>
  <si>
    <t xml:space="preserve">matematyka </t>
  </si>
  <si>
    <t>media społecznościowe w zarządzaniu</t>
  </si>
  <si>
    <t>Molecular Biotechnology</t>
  </si>
  <si>
    <t>nauczanie języka polskiego jako obcego i drugiego</t>
  </si>
  <si>
    <t>organizacja i ekonomika ochrony zdrowia</t>
  </si>
  <si>
    <t>pedagogika przedszkolna i wczesnoszkolna</t>
  </si>
  <si>
    <t>pedagogika szkolna z terapią pedagogiczną</t>
  </si>
  <si>
    <t>performatyka</t>
  </si>
  <si>
    <t>polonistyka antropologiczno-kulturowa</t>
  </si>
  <si>
    <t>porównawcze studia cywilizacji</t>
  </si>
  <si>
    <t>praca socjalna</t>
  </si>
  <si>
    <t>prawo własności intelektualnej i nowych mediów</t>
  </si>
  <si>
    <t>przekład literacki</t>
  </si>
  <si>
    <t>przekładoznawstwo</t>
  </si>
  <si>
    <t>przekładoznawstwo literacko-kulturowe</t>
  </si>
  <si>
    <t>rachunkowość i zarządzanie finansami</t>
  </si>
  <si>
    <t>religioznawstwo – interdyscyplinarne studia nad religiami i kulturami świata</t>
  </si>
  <si>
    <t>rosjoznawstwo</t>
  </si>
  <si>
    <t>studia afrykańskie</t>
  </si>
  <si>
    <t>studia bliskowschodnie</t>
  </si>
  <si>
    <t>studia europejskie</t>
  </si>
  <si>
    <t>studia nad Azją Centralną</t>
  </si>
  <si>
    <t xml:space="preserve">studia nad Azją Południowo-Wschodnią </t>
  </si>
  <si>
    <t>studia nad buddyzmem</t>
  </si>
  <si>
    <t>studia nad buddyzmem współczesnym</t>
  </si>
  <si>
    <t>studia nad Chinami</t>
  </si>
  <si>
    <t>studia nad Indiami i Azją Południową</t>
  </si>
  <si>
    <t>studia nad Japonią</t>
  </si>
  <si>
    <t>studia nad Koreą</t>
  </si>
  <si>
    <t>studia polsko-ukraińskie</t>
  </si>
  <si>
    <t>Studies in Central and Eastern Europe: Histories, Cultures and Societies</t>
  </si>
  <si>
    <t>teatrologia</t>
  </si>
  <si>
    <t>TransAtlantic Studies</t>
  </si>
  <si>
    <t>zaawansowane materiały i nanotechnologia</t>
  </si>
  <si>
    <t>zarządzanie – firmą, personelem, międzynarodowe</t>
  </si>
  <si>
    <t>zarządzanie – psychologia w zarządzaniu</t>
  </si>
  <si>
    <t>zarządzanie kulturą i mediami</t>
  </si>
  <si>
    <t>zarządzanie kulturą współczesną</t>
  </si>
  <si>
    <t>zarządzanie mediami i reklamą</t>
  </si>
  <si>
    <t>zarządzanie międzynarodowe – podwójny dyplom z zarządzania</t>
  </si>
  <si>
    <t>zarządzanie publiczne</t>
  </si>
  <si>
    <t>zarządzanie w turystyce i w sporcie</t>
  </si>
  <si>
    <t>zarządzanie zasobami ludzkimi</t>
  </si>
  <si>
    <t>zarządzanie zasobami przyrody</t>
  </si>
  <si>
    <t>rok I semestr 1</t>
  </si>
  <si>
    <t>rok I semestr 2</t>
  </si>
  <si>
    <t>rok II semestr 1</t>
  </si>
  <si>
    <t>rok III semestr 1</t>
  </si>
  <si>
    <t>rok II semestr 2</t>
  </si>
  <si>
    <t>rok III semestr 2</t>
  </si>
  <si>
    <t>P6U_W</t>
  </si>
  <si>
    <t>P7U_W</t>
  </si>
  <si>
    <t>P6S_WG</t>
  </si>
  <si>
    <t>P7S_WG</t>
  </si>
  <si>
    <t>P6S_WK</t>
  </si>
  <si>
    <t>P7S_WK</t>
  </si>
  <si>
    <t>P6U_U</t>
  </si>
  <si>
    <t>P7U_U</t>
  </si>
  <si>
    <t>P6S_UW</t>
  </si>
  <si>
    <t>P7S_UW</t>
  </si>
  <si>
    <t>P6S_UK</t>
  </si>
  <si>
    <t>P7S_UK</t>
  </si>
  <si>
    <t>P6S_UO</t>
  </si>
  <si>
    <t>P7S_UO</t>
  </si>
  <si>
    <t>P6S_UU</t>
  </si>
  <si>
    <t>P7S_UU</t>
  </si>
  <si>
    <t>P6U_K</t>
  </si>
  <si>
    <t>P7U_K</t>
  </si>
  <si>
    <t>P6S_KK</t>
  </si>
  <si>
    <t>P7S_KK</t>
  </si>
  <si>
    <t>P6S_KO</t>
  </si>
  <si>
    <t>P7S_KO</t>
  </si>
  <si>
    <t>P6S_KR</t>
  </si>
  <si>
    <t>P7S_KR</t>
  </si>
  <si>
    <t>obszar wiedzy</t>
  </si>
  <si>
    <t>dziedzina nauki</t>
  </si>
  <si>
    <t>dyscyplina naukowa</t>
  </si>
  <si>
    <t>obszar nauk humanistycznych</t>
  </si>
  <si>
    <t>dziedzina nauk humanistycznych</t>
  </si>
  <si>
    <t>bibliologia i informatologia</t>
  </si>
  <si>
    <t>etnologia</t>
  </si>
  <si>
    <t>kulturoznawstwo</t>
  </si>
  <si>
    <t>nauki o rodzinie</t>
  </si>
  <si>
    <t>nauki o zarządzaniu</t>
  </si>
  <si>
    <t>religioznawstwo</t>
  </si>
  <si>
    <t>dziedzina nauk teologicznych</t>
  </si>
  <si>
    <t>obszar nauk społecznych</t>
  </si>
  <si>
    <t>dziedzina nauk społecznych</t>
  </si>
  <si>
    <t>nauki o obronności</t>
  </si>
  <si>
    <t>nauki o mediach</t>
  </si>
  <si>
    <t>nauki o polityce</t>
  </si>
  <si>
    <t>nauki o polityce publicznej</t>
  </si>
  <si>
    <t>nauki o poznaniu i komunikacji społecznej</t>
  </si>
  <si>
    <t>dziedzina nauk ekonomicznych</t>
  </si>
  <si>
    <t>ekonomia</t>
  </si>
  <si>
    <t>finanse</t>
  </si>
  <si>
    <t>towaroznawstwo</t>
  </si>
  <si>
    <t>dziedzina nauk prawnych</t>
  </si>
  <si>
    <t>nauki o administracji</t>
  </si>
  <si>
    <t>obszar nauk ścisłych</t>
  </si>
  <si>
    <t>dziedzina nauk matematycznych</t>
  </si>
  <si>
    <t>dziedzina nauk fizycznych</t>
  </si>
  <si>
    <t>geofizyka</t>
  </si>
  <si>
    <t>dziedzina nauk chemicznych</t>
  </si>
  <si>
    <t>technologia chemiczna</t>
  </si>
  <si>
    <t>obszar nauk przyrodnicznych</t>
  </si>
  <si>
    <t>dziedzina nauk biologicznych</t>
  </si>
  <si>
    <t>ekologia</t>
  </si>
  <si>
    <t>mikrobiologia</t>
  </si>
  <si>
    <t>dziedzina nauk o Ziemi</t>
  </si>
  <si>
    <t>oceanologia</t>
  </si>
  <si>
    <t>obszar nauk medycznych i nauk o zdrowiu oraz nauk o kulturze fizycznej</t>
  </si>
  <si>
    <t>dziedzina nauk medycznych</t>
  </si>
  <si>
    <t>biologia medyczna</t>
  </si>
  <si>
    <t>medycyna</t>
  </si>
  <si>
    <t>stomatologia</t>
  </si>
  <si>
    <t>dziedzina nauk farmaceutycznych</t>
  </si>
  <si>
    <t>dziedzina nauk o zdrowiu</t>
  </si>
  <si>
    <t>dziedzina nauk o kulturze fizycznej</t>
  </si>
  <si>
    <t>dziedzina stara</t>
  </si>
  <si>
    <t>wykład</t>
  </si>
  <si>
    <t>ćwiczenia</t>
  </si>
  <si>
    <t>laboratoria</t>
  </si>
  <si>
    <t>konwersatorium</t>
  </si>
  <si>
    <t>egzamin ustny</t>
  </si>
  <si>
    <t>egzamin pisemny</t>
  </si>
  <si>
    <t>egzamin testowy</t>
  </si>
  <si>
    <t>zaliczenie na ocenę</t>
  </si>
  <si>
    <t>prezentacja</t>
  </si>
  <si>
    <t>relacje między podmiotami gospodarczymi oraz między podmiotami gospodarczymi i instytucjami tworzącymi ich otoczenie w skali krajowej i międzynarodowej</t>
  </si>
  <si>
    <t>zastosowanie wybranych narzędzi ilościowych w opisie i analizie funkcjonowania zjawisk gospodarczych, a także w prognozowaniu i tworzeniu scenariuszy rozwoju tych zjawisk</t>
  </si>
  <si>
    <t>zasady zakładania indywidualnej działalności gospodarczej i rozwiązania służące rozwojowi tej działalności, w tym dotyczące kształtowania relacji z otoczeniem oraz prawa, norm i standardów związanych z tego rodzaju działalnością</t>
  </si>
  <si>
    <t>atrybuty, modele i teorie  funkcjonowania przedsiębiorstw i innych organizacji oraz uwarunkowania ich działalności</t>
  </si>
  <si>
    <t>regulacje prawne, normy i standardy dotyczące poszczególnych obszarów gospodarki</t>
  </si>
  <si>
    <t>funkcjonowanie rynków kapitałowych i finansowych</t>
  </si>
  <si>
    <t>metody i systemy wspomagające procesy podejmowania decyzji w warunkach ryzyka i niepewności</t>
  </si>
  <si>
    <t>struktury  wybranych organizacji gospodarczych i instytucji, przebieg wybranych procesów gospodarczych i społecznych oraz wybrane metody służące  ich analizie</t>
  </si>
  <si>
    <t>zasady rachunkowości, sprawozdawczości i analizy finansowej przedsiębiorstw</t>
  </si>
  <si>
    <t>analizować złożone zjawiska i procesy ekonomiczne oraz wskazywać wybrane  zależności przyczynowo-skutkowe między występującymi procesami</t>
  </si>
  <si>
    <t>obserwować zjawiska i procesy gospodarcze i na tej podstawie formułować własne sądy i oceny występujących zależności</t>
  </si>
  <si>
    <t>pozyskiwać i analizować dane statystyczne oraz informacje makro- i mikroekonomiczne dotyczące wybranych procesów gospodarczych, a także stosować je w wybranych modelach służących badaniu tych procesów</t>
  </si>
  <si>
    <t>stosować w pracy lub nauce zaawansowaną, wyspecjalizowaną wiedzę z ekonomii i rachunkowości, odwołując się do odpowiednich teorii, koncepcji i metod</t>
  </si>
  <si>
    <t>wykorzystywać niektóre zaawansowane narzędzia i techniki stosowane w naukach ekonomicznych w celu zrozumienia i interpretacji zjawisk gospodarczych</t>
  </si>
  <si>
    <t>posługiwać się wybranymi przepisami prawa, normami i zasadami obowiązującymi w naukach ekonomicznych, a także wykorzystywać te przepisy do rozwiązania wybranych problemów gospodarczych</t>
  </si>
  <si>
    <t>przeprowadzić analizę finansową przedsiębiorstwa bądź pogłębioną analizę wybranego obszaru funkcjonowania tego przedsiębiorstwa</t>
  </si>
  <si>
    <t>organizować zespół i kierować jego pracą w podmiotach gospodarczych i instytucjach publicznych</t>
  </si>
  <si>
    <t>porozumiewać się specjalistyczną terminologią ekonomiczną i finansową z różnymi odbiorcami, w tym również w języku obcym na poziomie B2+ Europejskiego Systemu Opisu Kształcenia Językowego</t>
  </si>
  <si>
    <t>prowadzić prace badawcze  (szczególnie w celu przygotowania pracy magisterskiej), w tym formułować cele, hipotezy i problemy badawcze</t>
  </si>
  <si>
    <t>uczestniczenia w przygotowaniu i realizacji złożonych projektów, biorąc pod uwagę skutki podejmowanych przez siebie decyzji</t>
  </si>
  <si>
    <t>oceny realizowanego zadania bądź wykonywanej pracy z punktu widzenia skuteczności i efektywności oraz konsekwencji etycznych</t>
  </si>
  <si>
    <t>pracy w zespole i podejmowania w ramach takiej współpracy różnych ról i funkcji</t>
  </si>
  <si>
    <t>określenia potrzeb związanych z powierzonym zadaniem oraz wskazania zadań dla innych osób uczestniczących w tym zadaniu</t>
  </si>
  <si>
    <t xml:space="preserve">samodzielnej i krytycznej oceny wiedzy i umiejętności oraz ich uzupełniania i rozwoju </t>
  </si>
  <si>
    <t xml:space="preserve"> myślenia i działania w sposób przedsiębiorczy, z uwzględnieniem interesów prywatnych i publicznych </t>
  </si>
  <si>
    <t>odpowiedzialnego działania w miejscu pracy i w kontaktach ze środowiskiem zewnętrznym, przy uwzględnieniu wysokich standardów profesjonalnych i etycznych</t>
  </si>
  <si>
    <t>pogłębione ekonomiczne koncepcje, teorie i podejścia badawcze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</si>
</sst>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rgb="FF7030A0"/>
      <name val="Cambria"/>
      <family val="1"/>
      <charset val="238"/>
    </font>
    <font>
      <sz val="10"/>
      <color theme="1"/>
      <name val="Tahoma"/>
      <family val="2"/>
      <charset val="238"/>
    </font>
    <font>
      <i/>
      <sz val="10"/>
      <name val="Calibri"/>
      <family val="2"/>
      <charset val="238"/>
      <scheme val="minor"/>
    </font>
    <font>
      <sz val="10"/>
      <color rgb="FFC00000"/>
      <name val="Tahoma"/>
      <family val="2"/>
      <charset val="238"/>
    </font>
    <font>
      <i/>
      <sz val="8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color theme="1"/>
      <name val="Tahoma"/>
      <family val="2"/>
      <charset val="238"/>
    </font>
    <font>
      <vertAlign val="superscript"/>
      <sz val="10"/>
      <color theme="1"/>
      <name val="Tahoma"/>
      <family val="2"/>
      <charset val="238"/>
    </font>
    <font>
      <vertAlign val="superscript"/>
      <sz val="8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u/>
      <sz val="8"/>
      <color theme="1"/>
      <name val="Tahoma"/>
      <family val="2"/>
      <charset val="238"/>
    </font>
    <font>
      <sz val="9"/>
      <color rgb="FF000000"/>
      <name val="Times New Roman"/>
      <family val="1"/>
      <charset val="238"/>
    </font>
    <font>
      <b/>
      <sz val="9"/>
      <color rgb="FFC00000"/>
      <name val="Times New Roman"/>
      <family val="1"/>
      <charset val="238"/>
    </font>
    <font>
      <sz val="9"/>
      <color rgb="FFC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7"/>
      <color rgb="FFC00000"/>
      <name val="Arial"/>
      <family val="2"/>
      <charset val="238"/>
    </font>
    <font>
      <sz val="9"/>
      <color rgb="FF3F3F76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b/>
      <sz val="11"/>
      <color rgb="FF3F3F3F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8"/>
      <color theme="1"/>
      <name val="Tahoma"/>
      <family val="2"/>
      <charset val="238"/>
    </font>
    <font>
      <b/>
      <i/>
      <vertAlign val="subscript"/>
      <sz val="8"/>
      <color theme="1"/>
      <name val="Tahoma"/>
      <family val="2"/>
      <charset val="238"/>
    </font>
    <font>
      <vertAlign val="subscript"/>
      <sz val="8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8"/>
      <color rgb="FFC00000"/>
      <name val="Calibri"/>
      <family val="2"/>
      <charset val="238"/>
      <scheme val="minor"/>
    </font>
    <font>
      <sz val="8"/>
      <color rgb="FFC00000"/>
      <name val="Tahoma"/>
      <family val="2"/>
      <charset val="238"/>
    </font>
    <font>
      <b/>
      <sz val="12"/>
      <color rgb="FFC00000"/>
      <name val="Calibri"/>
      <family val="2"/>
      <charset val="238"/>
      <scheme val="minor"/>
    </font>
    <font>
      <b/>
      <i/>
      <sz val="9"/>
      <color theme="1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b/>
      <i/>
      <sz val="8"/>
      <color rgb="FFC00000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 tint="0.24997711111789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1"/>
      <color rgb="FF3F3F76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rgb="FF3F3F76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3" fillId="13" borderId="41" applyNumberFormat="0" applyAlignment="0" applyProtection="0"/>
    <xf numFmtId="0" fontId="39" fillId="13" borderId="1" applyNumberFormat="0" applyAlignment="0" applyProtection="0"/>
    <xf numFmtId="0" fontId="40" fillId="0" borderId="0" applyNumberFormat="0" applyFill="0" applyBorder="0" applyAlignment="0" applyProtection="0"/>
  </cellStyleXfs>
  <cellXfs count="17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3" borderId="0" xfId="0" applyFill="1"/>
    <xf numFmtId="0" fontId="0" fillId="4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4" fillId="5" borderId="0" xfId="0" applyFont="1" applyFill="1"/>
    <xf numFmtId="0" fontId="6" fillId="12" borderId="6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11" fillId="12" borderId="7" xfId="0" applyFont="1" applyFill="1" applyBorder="1" applyAlignment="1">
      <alignment horizontal="center" vertical="center"/>
    </xf>
    <xf numFmtId="0" fontId="11" fillId="12" borderId="8" xfId="0" applyFont="1" applyFill="1" applyBorder="1" applyAlignment="1">
      <alignment horizontal="center" vertical="center"/>
    </xf>
    <xf numFmtId="0" fontId="13" fillId="12" borderId="0" xfId="0" applyFont="1" applyFill="1" applyAlignment="1">
      <alignment vertical="center"/>
    </xf>
    <xf numFmtId="0" fontId="14" fillId="12" borderId="0" xfId="0" applyFont="1" applyFill="1"/>
    <xf numFmtId="0" fontId="4" fillId="3" borderId="0" xfId="0" applyFont="1" applyFill="1"/>
    <xf numFmtId="0" fontId="6" fillId="12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2" borderId="35" xfId="1" applyBorder="1" applyAlignment="1" applyProtection="1">
      <alignment horizontal="center" vertical="center" wrapText="1"/>
      <protection locked="0"/>
    </xf>
    <xf numFmtId="0" fontId="1" fillId="2" borderId="38" xfId="1" applyBorder="1" applyAlignment="1" applyProtection="1">
      <alignment horizontal="center" vertical="center" wrapText="1"/>
      <protection locked="0"/>
    </xf>
    <xf numFmtId="0" fontId="1" fillId="2" borderId="39" xfId="1" applyBorder="1" applyAlignment="1" applyProtection="1">
      <alignment horizontal="center" vertical="center" wrapText="1"/>
      <protection locked="0"/>
    </xf>
    <xf numFmtId="0" fontId="1" fillId="2" borderId="36" xfId="1" applyBorder="1" applyAlignment="1" applyProtection="1">
      <alignment horizontal="center" vertical="center" wrapText="1"/>
      <protection locked="0"/>
    </xf>
    <xf numFmtId="0" fontId="1" fillId="2" borderId="37" xfId="1" applyBorder="1" applyAlignment="1" applyProtection="1">
      <alignment horizontal="center" vertical="center" wrapText="1"/>
      <protection locked="0"/>
    </xf>
    <xf numFmtId="0" fontId="11" fillId="12" borderId="42" xfId="0" applyFont="1" applyFill="1" applyBorder="1" applyAlignment="1">
      <alignment horizontal="center" vertical="center" wrapText="1"/>
    </xf>
    <xf numFmtId="0" fontId="28" fillId="12" borderId="42" xfId="0" applyFont="1" applyFill="1" applyBorder="1" applyAlignment="1">
      <alignment horizontal="center" vertical="center" wrapText="1"/>
    </xf>
    <xf numFmtId="0" fontId="1" fillId="2" borderId="1" xfId="1" applyAlignment="1" applyProtection="1">
      <alignment horizontal="center" vertical="center" wrapText="1"/>
      <protection locked="0"/>
    </xf>
    <xf numFmtId="0" fontId="29" fillId="0" borderId="0" xfId="0" applyFont="1"/>
    <xf numFmtId="0" fontId="0" fillId="0" borderId="0" xfId="0" applyAlignment="1">
      <alignment horizontal="center"/>
    </xf>
    <xf numFmtId="0" fontId="37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8" fillId="0" borderId="1" xfId="1" applyFont="1" applyFill="1" applyAlignment="1">
      <alignment horizontal="center"/>
    </xf>
    <xf numFmtId="0" fontId="0" fillId="0" borderId="0" xfId="0" applyAlignment="1">
      <alignment horizontal="center" wrapText="1"/>
    </xf>
    <xf numFmtId="0" fontId="41" fillId="11" borderId="1" xfId="1" applyFont="1" applyFill="1" applyAlignment="1">
      <alignment horizontal="center" vertical="center" wrapText="1"/>
    </xf>
    <xf numFmtId="0" fontId="23" fillId="13" borderId="41" xfId="2" applyAlignment="1">
      <alignment horizontal="center" wrapText="1"/>
    </xf>
    <xf numFmtId="0" fontId="39" fillId="13" borderId="1" xfId="3" applyAlignment="1">
      <alignment horizontal="center"/>
    </xf>
    <xf numFmtId="0" fontId="1" fillId="11" borderId="1" xfId="1" applyFill="1" applyAlignment="1">
      <alignment horizontal="center"/>
    </xf>
    <xf numFmtId="0" fontId="41" fillId="11" borderId="1" xfId="1" applyFont="1" applyFill="1" applyAlignment="1">
      <alignment horizontal="center" vertical="center" textRotation="90" wrapText="1"/>
    </xf>
    <xf numFmtId="0" fontId="39" fillId="13" borderId="1" xfId="3" applyAlignment="1">
      <alignment horizontal="center" vertical="center"/>
    </xf>
    <xf numFmtId="0" fontId="21" fillId="2" borderId="1" xfId="1" applyFont="1" applyAlignment="1">
      <alignment horizontal="center"/>
    </xf>
    <xf numFmtId="0" fontId="21" fillId="2" borderId="1" xfId="1" applyFont="1"/>
    <xf numFmtId="0" fontId="43" fillId="11" borderId="1" xfId="1" applyFont="1" applyFill="1" applyAlignment="1">
      <alignment horizontal="center" vertical="center" wrapText="1"/>
    </xf>
    <xf numFmtId="0" fontId="0" fillId="11" borderId="0" xfId="0" applyFill="1"/>
    <xf numFmtId="0" fontId="6" fillId="11" borderId="0" xfId="0" applyFont="1" applyFill="1" applyAlignment="1">
      <alignment horizontal="center" vertical="center" wrapText="1"/>
    </xf>
    <xf numFmtId="0" fontId="20" fillId="11" borderId="0" xfId="0" applyFont="1" applyFill="1" applyAlignment="1">
      <alignment horizontal="center" vertical="center" wrapText="1"/>
    </xf>
    <xf numFmtId="0" fontId="9" fillId="11" borderId="0" xfId="0" applyFont="1" applyFill="1" applyAlignment="1" applyProtection="1">
      <alignment horizontal="center" vertical="center" wrapText="1"/>
      <protection locked="0"/>
    </xf>
    <xf numFmtId="0" fontId="17" fillId="11" borderId="0" xfId="0" applyFont="1" applyFill="1" applyAlignment="1">
      <alignment vertical="center" wrapText="1"/>
    </xf>
    <xf numFmtId="0" fontId="6" fillId="11" borderId="0" xfId="0" applyFont="1" applyFill="1" applyAlignment="1">
      <alignment horizontal="left" vertical="center" wrapText="1"/>
    </xf>
    <xf numFmtId="0" fontId="31" fillId="11" borderId="0" xfId="0" applyFont="1" applyFill="1"/>
    <xf numFmtId="0" fontId="13" fillId="11" borderId="0" xfId="0" applyFont="1" applyFill="1" applyAlignment="1">
      <alignment vertical="center"/>
    </xf>
    <xf numFmtId="0" fontId="14" fillId="11" borderId="0" xfId="0" applyFont="1" applyFill="1"/>
    <xf numFmtId="0" fontId="10" fillId="11" borderId="0" xfId="0" applyFont="1" applyFill="1" applyAlignment="1">
      <alignment horizontal="justify" vertical="center"/>
    </xf>
    <xf numFmtId="0" fontId="5" fillId="11" borderId="0" xfId="0" applyFont="1" applyFill="1" applyAlignment="1">
      <alignment horizontal="left" vertical="center"/>
    </xf>
    <xf numFmtId="0" fontId="10" fillId="11" borderId="0" xfId="0" applyFont="1" applyFill="1" applyAlignment="1">
      <alignment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5" borderId="0" xfId="0" applyFont="1" applyFill="1"/>
    <xf numFmtId="0" fontId="41" fillId="11" borderId="51" xfId="1" applyFont="1" applyFill="1" applyBorder="1" applyAlignment="1">
      <alignment horizontal="center" vertical="center" wrapText="1"/>
    </xf>
    <xf numFmtId="0" fontId="38" fillId="0" borderId="2" xfId="1" applyFont="1" applyFill="1" applyBorder="1" applyAlignment="1">
      <alignment horizontal="center"/>
    </xf>
    <xf numFmtId="0" fontId="23" fillId="13" borderId="52" xfId="2" applyBorder="1" applyAlignment="1">
      <alignment horizontal="center" wrapText="1"/>
    </xf>
    <xf numFmtId="0" fontId="44" fillId="0" borderId="5" xfId="0" applyFont="1" applyBorder="1" applyAlignment="1">
      <alignment wrapText="1"/>
    </xf>
    <xf numFmtId="0" fontId="44" fillId="0" borderId="5" xfId="0" applyFont="1" applyBorder="1" applyAlignment="1">
      <alignment horizontal="justify" vertical="center"/>
    </xf>
    <xf numFmtId="0" fontId="45" fillId="2" borderId="51" xfId="1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46" fillId="0" borderId="5" xfId="0" applyFont="1" applyBorder="1" applyAlignment="1">
      <alignment wrapText="1"/>
    </xf>
    <xf numFmtId="0" fontId="45" fillId="2" borderId="5" xfId="1" applyFont="1" applyBorder="1" applyAlignment="1">
      <alignment wrapText="1"/>
    </xf>
    <xf numFmtId="0" fontId="44" fillId="0" borderId="5" xfId="0" applyFont="1" applyBorder="1"/>
    <xf numFmtId="0" fontId="47" fillId="2" borderId="5" xfId="1" applyFont="1" applyBorder="1" applyAlignment="1">
      <alignment wrapText="1"/>
    </xf>
    <xf numFmtId="0" fontId="1" fillId="2" borderId="1" xfId="1" applyAlignment="1" applyProtection="1">
      <alignment horizontal="left" vertical="center" wrapText="1"/>
      <protection locked="0"/>
    </xf>
    <xf numFmtId="0" fontId="42" fillId="0" borderId="0" xfId="4" applyFont="1" applyAlignment="1">
      <alignment horizontal="left" wrapText="1"/>
    </xf>
    <xf numFmtId="0" fontId="1" fillId="2" borderId="1" xfId="1"/>
    <xf numFmtId="0" fontId="35" fillId="0" borderId="50" xfId="0" applyFont="1" applyBorder="1" applyAlignment="1">
      <alignment horizontal="left" wrapText="1"/>
    </xf>
    <xf numFmtId="0" fontId="41" fillId="11" borderId="2" xfId="1" applyFont="1" applyFill="1" applyBorder="1" applyAlignment="1">
      <alignment horizontal="left" vertical="center"/>
    </xf>
    <xf numFmtId="0" fontId="41" fillId="11" borderId="3" xfId="1" applyFont="1" applyFill="1" applyBorder="1" applyAlignment="1">
      <alignment horizontal="left" vertical="center"/>
    </xf>
    <xf numFmtId="0" fontId="41" fillId="11" borderId="4" xfId="1" applyFont="1" applyFill="1" applyBorder="1" applyAlignment="1">
      <alignment horizontal="left" vertical="center"/>
    </xf>
    <xf numFmtId="0" fontId="5" fillId="11" borderId="0" xfId="0" applyFont="1" applyFill="1" applyAlignment="1">
      <alignment horizontal="left" vertical="center"/>
    </xf>
    <xf numFmtId="0" fontId="1" fillId="2" borderId="33" xfId="1" applyBorder="1" applyAlignment="1" applyProtection="1">
      <alignment horizontal="center" vertical="center" wrapText="1"/>
      <protection locked="0"/>
    </xf>
    <xf numFmtId="0" fontId="1" fillId="2" borderId="34" xfId="1" applyBorder="1" applyAlignment="1" applyProtection="1">
      <alignment horizontal="center" vertical="center" wrapText="1"/>
      <protection locked="0"/>
    </xf>
    <xf numFmtId="0" fontId="1" fillId="2" borderId="1" xfId="1" applyAlignment="1" applyProtection="1">
      <alignment horizontal="center" vertical="center" wrapText="1"/>
      <protection locked="0"/>
    </xf>
    <xf numFmtId="0" fontId="1" fillId="2" borderId="35" xfId="1" applyBorder="1" applyAlignment="1" applyProtection="1">
      <alignment horizontal="center" vertical="center" wrapText="1"/>
      <protection locked="0"/>
    </xf>
    <xf numFmtId="0" fontId="22" fillId="11" borderId="0" xfId="0" applyFont="1" applyFill="1" applyAlignment="1">
      <alignment horizontal="left" vertical="center" wrapText="1"/>
    </xf>
    <xf numFmtId="0" fontId="6" fillId="12" borderId="15" xfId="0" applyFont="1" applyFill="1" applyBorder="1" applyAlignment="1">
      <alignment horizontal="left" vertical="center" wrapText="1"/>
    </xf>
    <xf numFmtId="0" fontId="6" fillId="12" borderId="22" xfId="0" applyFont="1" applyFill="1" applyBorder="1" applyAlignment="1">
      <alignment horizontal="left" vertical="center" wrapText="1"/>
    </xf>
    <xf numFmtId="0" fontId="6" fillId="12" borderId="12" xfId="0" applyFont="1" applyFill="1" applyBorder="1" applyAlignment="1">
      <alignment horizontal="left" vertical="center" wrapText="1"/>
    </xf>
    <xf numFmtId="0" fontId="6" fillId="12" borderId="13" xfId="0" applyFont="1" applyFill="1" applyBorder="1" applyAlignment="1">
      <alignment horizontal="left" vertical="center" wrapText="1"/>
    </xf>
    <xf numFmtId="0" fontId="6" fillId="12" borderId="23" xfId="0" applyFont="1" applyFill="1" applyBorder="1" applyAlignment="1">
      <alignment horizontal="left" vertical="center" wrapText="1"/>
    </xf>
    <xf numFmtId="0" fontId="6" fillId="12" borderId="24" xfId="0" applyFont="1" applyFill="1" applyBorder="1" applyAlignment="1">
      <alignment horizontal="left" vertical="center" wrapText="1"/>
    </xf>
    <xf numFmtId="0" fontId="6" fillId="11" borderId="0" xfId="0" applyFont="1" applyFill="1" applyAlignment="1">
      <alignment horizontal="center" vertical="center" wrapText="1"/>
    </xf>
    <xf numFmtId="0" fontId="6" fillId="12" borderId="16" xfId="0" applyFont="1" applyFill="1" applyBorder="1" applyAlignment="1">
      <alignment horizontal="left" vertical="center" wrapText="1"/>
    </xf>
    <xf numFmtId="0" fontId="6" fillId="12" borderId="17" xfId="0" applyFont="1" applyFill="1" applyBorder="1" applyAlignment="1">
      <alignment horizontal="left" vertical="center" wrapText="1"/>
    </xf>
    <xf numFmtId="0" fontId="6" fillId="12" borderId="18" xfId="0" applyFont="1" applyFill="1" applyBorder="1" applyAlignment="1">
      <alignment horizontal="left" vertical="center" wrapText="1"/>
    </xf>
    <xf numFmtId="0" fontId="21" fillId="2" borderId="40" xfId="1" applyFont="1" applyBorder="1" applyAlignment="1" applyProtection="1">
      <alignment horizontal="left" vertical="top" wrapText="1"/>
      <protection locked="0"/>
    </xf>
    <xf numFmtId="0" fontId="21" fillId="2" borderId="36" xfId="1" applyFont="1" applyBorder="1" applyAlignment="1" applyProtection="1">
      <alignment horizontal="left" vertical="top" wrapText="1"/>
      <protection locked="0"/>
    </xf>
    <xf numFmtId="0" fontId="21" fillId="2" borderId="37" xfId="1" applyFont="1" applyBorder="1" applyAlignment="1" applyProtection="1">
      <alignment horizontal="left" vertical="top" wrapText="1"/>
      <protection locked="0"/>
    </xf>
    <xf numFmtId="0" fontId="1" fillId="2" borderId="36" xfId="1" applyBorder="1" applyAlignment="1" applyProtection="1">
      <alignment horizontal="center" vertical="center" wrapText="1"/>
      <protection locked="0"/>
    </xf>
    <xf numFmtId="0" fontId="1" fillId="2" borderId="37" xfId="1" applyBorder="1" applyAlignment="1" applyProtection="1">
      <alignment horizontal="center" vertical="center" wrapText="1"/>
      <protection locked="0"/>
    </xf>
    <xf numFmtId="0" fontId="6" fillId="12" borderId="14" xfId="0" applyFont="1" applyFill="1" applyBorder="1" applyAlignment="1">
      <alignment horizontal="left" vertical="center" wrapText="1"/>
    </xf>
    <xf numFmtId="0" fontId="21" fillId="2" borderId="40" xfId="1" applyFont="1" applyBorder="1" applyAlignment="1">
      <alignment horizontal="left" vertical="top" wrapText="1"/>
    </xf>
    <xf numFmtId="0" fontId="21" fillId="2" borderId="36" xfId="1" applyFont="1" applyBorder="1" applyAlignment="1">
      <alignment horizontal="left" vertical="top" wrapText="1"/>
    </xf>
    <xf numFmtId="0" fontId="21" fillId="2" borderId="37" xfId="1" applyFont="1" applyBorder="1" applyAlignment="1">
      <alignment horizontal="left" vertical="top" wrapText="1"/>
    </xf>
    <xf numFmtId="0" fontId="6" fillId="12" borderId="16" xfId="0" applyFont="1" applyFill="1" applyBorder="1" applyAlignment="1">
      <alignment horizontal="center" vertical="center" wrapText="1"/>
    </xf>
    <xf numFmtId="0" fontId="6" fillId="12" borderId="31" xfId="0" applyFont="1" applyFill="1" applyBorder="1" applyAlignment="1">
      <alignment horizontal="center" vertical="center" wrapText="1"/>
    </xf>
    <xf numFmtId="0" fontId="6" fillId="12" borderId="19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left" vertical="center" wrapText="1"/>
    </xf>
    <xf numFmtId="0" fontId="6" fillId="12" borderId="21" xfId="0" applyFont="1" applyFill="1" applyBorder="1" applyAlignment="1">
      <alignment horizontal="left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6" fillId="12" borderId="9" xfId="0" applyFont="1" applyFill="1" applyBorder="1" applyAlignment="1">
      <alignment horizontal="left" vertical="center" wrapText="1"/>
    </xf>
    <xf numFmtId="0" fontId="6" fillId="12" borderId="5" xfId="0" applyFont="1" applyFill="1" applyBorder="1" applyAlignment="1">
      <alignment horizontal="left" vertical="center" wrapText="1"/>
    </xf>
    <xf numFmtId="0" fontId="1" fillId="2" borderId="1" xfId="1" applyAlignment="1" applyProtection="1">
      <alignment horizontal="center" vertical="center"/>
      <protection locked="0"/>
    </xf>
    <xf numFmtId="0" fontId="6" fillId="12" borderId="25" xfId="0" applyFont="1" applyFill="1" applyBorder="1" applyAlignment="1">
      <alignment horizontal="center" vertical="center" wrapText="1"/>
    </xf>
    <xf numFmtId="0" fontId="6" fillId="12" borderId="26" xfId="0" applyFont="1" applyFill="1" applyBorder="1" applyAlignment="1">
      <alignment horizontal="center" vertical="center" wrapText="1"/>
    </xf>
    <xf numFmtId="0" fontId="11" fillId="12" borderId="29" xfId="0" applyFont="1" applyFill="1" applyBorder="1" applyAlignment="1">
      <alignment horizontal="left" vertical="center" wrapText="1"/>
    </xf>
    <xf numFmtId="0" fontId="11" fillId="12" borderId="0" xfId="0" applyFont="1" applyFill="1" applyAlignment="1">
      <alignment horizontal="left" vertical="center" wrapText="1"/>
    </xf>
    <xf numFmtId="0" fontId="11" fillId="12" borderId="30" xfId="0" applyFont="1" applyFill="1" applyBorder="1" applyAlignment="1">
      <alignment horizontal="left" vertical="center" wrapText="1"/>
    </xf>
    <xf numFmtId="0" fontId="1" fillId="2" borderId="40" xfId="1" applyBorder="1" applyAlignment="1" applyProtection="1">
      <alignment horizontal="left" vertical="top" wrapText="1"/>
      <protection locked="0"/>
    </xf>
    <xf numFmtId="0" fontId="1" fillId="2" borderId="36" xfId="1" applyBorder="1" applyAlignment="1" applyProtection="1">
      <alignment horizontal="left" vertical="top" wrapText="1"/>
      <protection locked="0"/>
    </xf>
    <xf numFmtId="0" fontId="1" fillId="2" borderId="37" xfId="1" applyBorder="1" applyAlignment="1" applyProtection="1">
      <alignment horizontal="left" vertical="top" wrapText="1"/>
      <protection locked="0"/>
    </xf>
    <xf numFmtId="0" fontId="11" fillId="12" borderId="12" xfId="0" applyFont="1" applyFill="1" applyBorder="1" applyAlignment="1">
      <alignment horizontal="left" vertical="center" wrapText="1"/>
    </xf>
    <xf numFmtId="0" fontId="11" fillId="12" borderId="13" xfId="0" applyFont="1" applyFill="1" applyBorder="1" applyAlignment="1">
      <alignment horizontal="left" vertical="center" wrapText="1"/>
    </xf>
    <xf numFmtId="0" fontId="11" fillId="12" borderId="14" xfId="0" applyFont="1" applyFill="1" applyBorder="1" applyAlignment="1">
      <alignment horizontal="left" vertical="center" wrapText="1"/>
    </xf>
    <xf numFmtId="0" fontId="1" fillId="2" borderId="35" xfId="1" applyBorder="1" applyAlignment="1" applyProtection="1">
      <alignment horizontal="center" vertical="center"/>
      <protection locked="0"/>
    </xf>
    <xf numFmtId="0" fontId="6" fillId="12" borderId="10" xfId="0" applyFont="1" applyFill="1" applyBorder="1" applyAlignment="1">
      <alignment horizontal="left" vertical="center" wrapText="1"/>
    </xf>
    <xf numFmtId="0" fontId="6" fillId="12" borderId="11" xfId="0" applyFont="1" applyFill="1" applyBorder="1" applyAlignment="1">
      <alignment horizontal="left" vertical="center" wrapText="1"/>
    </xf>
    <xf numFmtId="0" fontId="1" fillId="2" borderId="36" xfId="1" applyBorder="1" applyAlignment="1" applyProtection="1">
      <alignment horizontal="center" vertical="center"/>
      <protection locked="0"/>
    </xf>
    <xf numFmtId="0" fontId="1" fillId="2" borderId="37" xfId="1" applyBorder="1" applyAlignment="1" applyProtection="1">
      <alignment horizontal="center" vertical="center"/>
      <protection locked="0"/>
    </xf>
    <xf numFmtId="0" fontId="6" fillId="12" borderId="19" xfId="0" applyFont="1" applyFill="1" applyBorder="1" applyAlignment="1" applyProtection="1">
      <alignment horizontal="left" vertical="center" wrapText="1"/>
      <protection locked="0"/>
    </xf>
    <xf numFmtId="0" fontId="6" fillId="12" borderId="28" xfId="0" applyFont="1" applyFill="1" applyBorder="1" applyAlignment="1" applyProtection="1">
      <alignment horizontal="left" vertical="center" wrapText="1"/>
      <protection locked="0"/>
    </xf>
    <xf numFmtId="0" fontId="6" fillId="12" borderId="6" xfId="0" applyFont="1" applyFill="1" applyBorder="1" applyAlignment="1">
      <alignment horizontal="left" vertical="center" wrapText="1"/>
    </xf>
    <xf numFmtId="0" fontId="6" fillId="12" borderId="7" xfId="0" applyFont="1" applyFill="1" applyBorder="1" applyAlignment="1">
      <alignment horizontal="left" vertical="center" wrapText="1"/>
    </xf>
    <xf numFmtId="0" fontId="1" fillId="2" borderId="1" xfId="1" applyAlignment="1" applyProtection="1">
      <alignment horizontal="left" vertical="top" wrapText="1"/>
      <protection locked="0"/>
    </xf>
    <xf numFmtId="0" fontId="32" fillId="12" borderId="16" xfId="0" applyFont="1" applyFill="1" applyBorder="1" applyAlignment="1">
      <alignment horizontal="left" vertical="center" wrapText="1"/>
    </xf>
    <xf numFmtId="0" fontId="32" fillId="12" borderId="17" xfId="0" applyFont="1" applyFill="1" applyBorder="1" applyAlignment="1">
      <alignment horizontal="left" vertical="center" wrapText="1"/>
    </xf>
    <xf numFmtId="0" fontId="32" fillId="12" borderId="18" xfId="0" applyFont="1" applyFill="1" applyBorder="1" applyAlignment="1">
      <alignment horizontal="left" vertical="center" wrapText="1"/>
    </xf>
    <xf numFmtId="0" fontId="1" fillId="2" borderId="49" xfId="1" applyBorder="1" applyAlignment="1" applyProtection="1">
      <alignment horizontal="center" vertical="center" wrapText="1"/>
      <protection locked="0"/>
    </xf>
    <xf numFmtId="0" fontId="1" fillId="2" borderId="46" xfId="1" applyBorder="1" applyAlignment="1" applyProtection="1">
      <alignment horizontal="center" vertical="center" wrapText="1"/>
      <protection locked="0"/>
    </xf>
    <xf numFmtId="0" fontId="1" fillId="2" borderId="47" xfId="1" applyBorder="1" applyAlignment="1" applyProtection="1">
      <alignment horizontal="center" vertical="center" wrapText="1"/>
      <protection locked="0"/>
    </xf>
    <xf numFmtId="0" fontId="32" fillId="12" borderId="31" xfId="0" applyFont="1" applyFill="1" applyBorder="1" applyAlignment="1">
      <alignment horizontal="left" vertical="center" wrapText="1"/>
    </xf>
    <xf numFmtId="0" fontId="32" fillId="12" borderId="32" xfId="0" applyFont="1" applyFill="1" applyBorder="1" applyAlignment="1">
      <alignment horizontal="left" vertical="center" wrapText="1"/>
    </xf>
    <xf numFmtId="0" fontId="32" fillId="12" borderId="48" xfId="0" applyFont="1" applyFill="1" applyBorder="1" applyAlignment="1">
      <alignment horizontal="left" vertical="center" wrapText="1"/>
    </xf>
    <xf numFmtId="0" fontId="33" fillId="12" borderId="16" xfId="0" applyFont="1" applyFill="1" applyBorder="1" applyAlignment="1">
      <alignment horizontal="left" vertical="center" wrapText="1"/>
    </xf>
    <xf numFmtId="0" fontId="33" fillId="12" borderId="17" xfId="0" applyFont="1" applyFill="1" applyBorder="1" applyAlignment="1">
      <alignment horizontal="left" vertical="center" wrapText="1"/>
    </xf>
    <xf numFmtId="0" fontId="33" fillId="12" borderId="18" xfId="0" applyFont="1" applyFill="1" applyBorder="1" applyAlignment="1">
      <alignment horizontal="left" vertical="center" wrapText="1"/>
    </xf>
    <xf numFmtId="0" fontId="1" fillId="2" borderId="1" xfId="1" applyAlignment="1" applyProtection="1">
      <alignment horizontal="center" vertical="top" wrapText="1"/>
      <protection locked="0"/>
    </xf>
    <xf numFmtId="0" fontId="6" fillId="12" borderId="43" xfId="0" applyFont="1" applyFill="1" applyBorder="1" applyAlignment="1">
      <alignment horizontal="center" vertical="center" wrapText="1"/>
    </xf>
    <xf numFmtId="0" fontId="6" fillId="12" borderId="44" xfId="0" applyFont="1" applyFill="1" applyBorder="1" applyAlignment="1">
      <alignment horizontal="center" vertical="center" wrapText="1"/>
    </xf>
    <xf numFmtId="0" fontId="6" fillId="12" borderId="45" xfId="0" applyFont="1" applyFill="1" applyBorder="1" applyAlignment="1">
      <alignment horizontal="center" vertical="center" wrapText="1"/>
    </xf>
    <xf numFmtId="0" fontId="24" fillId="12" borderId="9" xfId="0" applyFont="1" applyFill="1" applyBorder="1" applyAlignment="1">
      <alignment horizontal="left" vertical="center" wrapText="1"/>
    </xf>
    <xf numFmtId="0" fontId="24" fillId="12" borderId="5" xfId="0" applyFont="1" applyFill="1" applyBorder="1" applyAlignment="1">
      <alignment horizontal="left" vertical="center" wrapText="1"/>
    </xf>
    <xf numFmtId="0" fontId="24" fillId="12" borderId="31" xfId="0" applyFont="1" applyFill="1" applyBorder="1" applyAlignment="1">
      <alignment horizontal="left" vertical="center" wrapText="1"/>
    </xf>
    <xf numFmtId="0" fontId="24" fillId="12" borderId="32" xfId="0" applyFont="1" applyFill="1" applyBorder="1" applyAlignment="1">
      <alignment horizontal="left" vertical="center" wrapText="1"/>
    </xf>
    <xf numFmtId="0" fontId="24" fillId="12" borderId="27" xfId="0" applyFont="1" applyFill="1" applyBorder="1" applyAlignment="1">
      <alignment horizontal="left" vertical="center" wrapText="1"/>
    </xf>
    <xf numFmtId="0" fontId="35" fillId="5" borderId="50" xfId="0" applyFont="1" applyFill="1" applyBorder="1" applyAlignment="1">
      <alignment horizontal="left" wrapText="1"/>
    </xf>
    <xf numFmtId="0" fontId="35" fillId="14" borderId="50" xfId="0" applyFont="1" applyFill="1" applyBorder="1" applyAlignment="1">
      <alignment horizontal="left" wrapText="1"/>
    </xf>
    <xf numFmtId="0" fontId="35" fillId="4" borderId="50" xfId="0" applyFont="1" applyFill="1" applyBorder="1" applyAlignment="1">
      <alignment horizontal="left" wrapText="1"/>
    </xf>
    <xf numFmtId="0" fontId="35" fillId="10" borderId="50" xfId="0" applyFont="1" applyFill="1" applyBorder="1" applyAlignment="1">
      <alignment horizontal="left" wrapText="1"/>
    </xf>
    <xf numFmtId="0" fontId="35" fillId="15" borderId="50" xfId="0" applyFont="1" applyFill="1" applyBorder="1" applyAlignment="1">
      <alignment horizontal="left" wrapText="1"/>
    </xf>
    <xf numFmtId="0" fontId="35" fillId="16" borderId="50" xfId="0" applyFont="1" applyFill="1" applyBorder="1" applyAlignment="1">
      <alignment horizontal="left" wrapText="1"/>
    </xf>
  </cellXfs>
  <cellStyles count="5">
    <cellStyle name="Dane wejściowe" xfId="1" builtinId="20"/>
    <cellStyle name="Dane wyjściowe" xfId="2" builtinId="21"/>
    <cellStyle name="Normalny" xfId="0" builtinId="0"/>
    <cellStyle name="Obliczenia" xfId="3" builtinId="22"/>
    <cellStyle name="Tekst objaśnienia" xfId="4" builtinId="53"/>
  </cellStyles>
  <dxfs count="25"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jchmura-my.sharepoint.com/personal/marta_gancarczyk_uj_edu_pl/Documents/Dokumenty/DYDAKTYKA%20UJ/EKONOMIA%20MENED&#379;ERSKA/FINAL/EKONOMIA%20-%20STUDIA%20NIESTACJONAR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8_19\formularz_kryteria_I.stopien.JM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akterystyka"/>
      <sheetName val="Nauka badania infrastruktura"/>
      <sheetName val="Program"/>
      <sheetName val="Efekty wiedza"/>
      <sheetName val="Efekty umiejętności"/>
      <sheetName val="Efekty kompetencje "/>
      <sheetName val="Nauczyciele"/>
      <sheetName val="Plan"/>
      <sheetName val="Opłaty za studia"/>
      <sheetName val="Rekrutacja 1st i JM"/>
      <sheetName val="Rekrutacja 2st"/>
      <sheetName val="Plan (wersja 2)"/>
      <sheetName val="źródło"/>
      <sheetName val="slowniki"/>
      <sheetName val="efekty_słown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teria 2018_2019"/>
      <sheetName val="źródło"/>
      <sheetName val="slowniki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3"/>
  <sheetViews>
    <sheetView zoomScaleNormal="100" zoomScalePageLayoutView="110" workbookViewId="0">
      <selection activeCell="C28" sqref="C28"/>
    </sheetView>
  </sheetViews>
  <sheetFormatPr defaultRowHeight="14.4" x14ac:dyDescent="0.3"/>
  <cols>
    <col min="1" max="1" width="2.6640625" customWidth="1"/>
    <col min="2" max="2" width="5.44140625" style="36" customWidth="1"/>
    <col min="3" max="3" width="93.109375" style="1" customWidth="1"/>
    <col min="4" max="6" width="12.109375" style="42" customWidth="1"/>
    <col min="7" max="7" width="3.5546875" customWidth="1"/>
  </cols>
  <sheetData>
    <row r="1" spans="1:7" x14ac:dyDescent="0.3">
      <c r="A1" s="38"/>
      <c r="B1" s="39"/>
      <c r="C1" s="38"/>
      <c r="D1" s="38"/>
      <c r="E1" s="38"/>
      <c r="F1" s="38"/>
      <c r="G1" s="38"/>
    </row>
    <row r="2" spans="1:7" ht="52.5" customHeight="1" x14ac:dyDescent="0.3">
      <c r="A2" s="38"/>
      <c r="B2" s="43" t="s">
        <v>503</v>
      </c>
      <c r="C2" s="67" t="s">
        <v>487</v>
      </c>
      <c r="D2" s="51" t="s">
        <v>511</v>
      </c>
      <c r="E2" s="51" t="s">
        <v>511</v>
      </c>
      <c r="F2" s="51" t="s">
        <v>511</v>
      </c>
      <c r="G2" s="38"/>
    </row>
    <row r="3" spans="1:7" s="37" customFormat="1" x14ac:dyDescent="0.3">
      <c r="A3" s="40"/>
      <c r="B3" s="68">
        <v>1</v>
      </c>
      <c r="C3" s="70" t="s">
        <v>750</v>
      </c>
      <c r="D3" s="69" t="s">
        <v>646</v>
      </c>
      <c r="E3" s="44" t="s">
        <v>648</v>
      </c>
      <c r="F3" s="44" t="s">
        <v>650</v>
      </c>
      <c r="G3" s="40"/>
    </row>
    <row r="4" spans="1:7" s="37" customFormat="1" ht="28.8" x14ac:dyDescent="0.3">
      <c r="A4" s="40"/>
      <c r="B4" s="68">
        <v>2</v>
      </c>
      <c r="C4" s="70" t="s">
        <v>724</v>
      </c>
      <c r="D4" s="69" t="s">
        <v>648</v>
      </c>
      <c r="E4" s="44" t="s">
        <v>650</v>
      </c>
      <c r="F4" s="44"/>
      <c r="G4" s="40"/>
    </row>
    <row r="5" spans="1:7" s="37" customFormat="1" ht="28.8" x14ac:dyDescent="0.3">
      <c r="A5" s="40"/>
      <c r="B5" s="68">
        <v>3</v>
      </c>
      <c r="C5" s="70" t="s">
        <v>725</v>
      </c>
      <c r="D5" s="69" t="s">
        <v>646</v>
      </c>
      <c r="E5" s="44" t="s">
        <v>648</v>
      </c>
      <c r="F5" s="44"/>
      <c r="G5" s="40"/>
    </row>
    <row r="6" spans="1:7" s="37" customFormat="1" ht="43.2" x14ac:dyDescent="0.3">
      <c r="A6" s="40"/>
      <c r="B6" s="68">
        <v>4</v>
      </c>
      <c r="C6" s="70" t="s">
        <v>726</v>
      </c>
      <c r="D6" s="69" t="s">
        <v>648</v>
      </c>
      <c r="E6" s="44" t="s">
        <v>650</v>
      </c>
      <c r="F6" s="44"/>
      <c r="G6" s="40"/>
    </row>
    <row r="7" spans="1:7" s="37" customFormat="1" ht="28.8" x14ac:dyDescent="0.3">
      <c r="A7" s="40"/>
      <c r="B7" s="68">
        <v>5</v>
      </c>
      <c r="C7" s="71" t="s">
        <v>727</v>
      </c>
      <c r="D7" s="69" t="s">
        <v>646</v>
      </c>
      <c r="E7" s="44" t="s">
        <v>648</v>
      </c>
      <c r="F7" s="44" t="s">
        <v>650</v>
      </c>
      <c r="G7" s="40"/>
    </row>
    <row r="8" spans="1:7" s="37" customFormat="1" x14ac:dyDescent="0.3">
      <c r="A8" s="40"/>
      <c r="B8" s="68">
        <v>6</v>
      </c>
      <c r="C8" s="70" t="s">
        <v>728</v>
      </c>
      <c r="D8" s="69" t="s">
        <v>648</v>
      </c>
      <c r="E8" s="44" t="s">
        <v>650</v>
      </c>
      <c r="F8" s="44"/>
      <c r="G8" s="40"/>
    </row>
    <row r="9" spans="1:7" s="37" customFormat="1" x14ac:dyDescent="0.3">
      <c r="A9" s="40"/>
      <c r="B9" s="68">
        <v>7</v>
      </c>
      <c r="C9" s="70" t="s">
        <v>732</v>
      </c>
      <c r="D9" s="69" t="s">
        <v>648</v>
      </c>
      <c r="E9" s="44" t="s">
        <v>650</v>
      </c>
      <c r="F9" s="44"/>
      <c r="G9" s="40"/>
    </row>
    <row r="10" spans="1:7" s="37" customFormat="1" x14ac:dyDescent="0.3">
      <c r="A10" s="40"/>
      <c r="B10" s="68">
        <v>8</v>
      </c>
      <c r="C10" s="70" t="s">
        <v>729</v>
      </c>
      <c r="D10" s="69" t="s">
        <v>646</v>
      </c>
      <c r="E10" s="44" t="s">
        <v>648</v>
      </c>
      <c r="F10" s="44" t="s">
        <v>650</v>
      </c>
      <c r="G10" s="40"/>
    </row>
    <row r="11" spans="1:7" s="37" customFormat="1" x14ac:dyDescent="0.3">
      <c r="A11" s="40"/>
      <c r="B11" s="68">
        <v>9</v>
      </c>
      <c r="C11" s="70" t="s">
        <v>730</v>
      </c>
      <c r="D11" s="69" t="s">
        <v>648</v>
      </c>
      <c r="E11" s="44" t="s">
        <v>650</v>
      </c>
      <c r="F11" s="44"/>
      <c r="G11" s="40"/>
    </row>
    <row r="12" spans="1:7" s="37" customFormat="1" ht="28.8" x14ac:dyDescent="0.3">
      <c r="A12" s="40"/>
      <c r="B12" s="68">
        <v>10</v>
      </c>
      <c r="C12" s="70" t="s">
        <v>731</v>
      </c>
      <c r="D12" s="69" t="s">
        <v>646</v>
      </c>
      <c r="E12" s="44" t="s">
        <v>648</v>
      </c>
      <c r="F12" s="44" t="s">
        <v>650</v>
      </c>
      <c r="G12" s="40"/>
    </row>
    <row r="13" spans="1:7" x14ac:dyDescent="0.3">
      <c r="A13" s="38"/>
      <c r="B13" s="39"/>
      <c r="C13" s="38"/>
      <c r="D13" s="38"/>
      <c r="E13" s="38"/>
      <c r="F13" s="38"/>
      <c r="G13" s="38"/>
    </row>
  </sheetData>
  <conditionalFormatting sqref="C3:C12">
    <cfRule type="cellIs" dxfId="24" priority="1" operator="greaterThan">
      <formula>0</formula>
    </cfRule>
  </conditionalFormatting>
  <pageMargins left="0.19685039370078741" right="0.19685039370078741" top="0.59055118110236227" bottom="0.59055118110236227" header="0.31496062992125984" footer="0.31496062992125984"/>
  <pageSetup paperSize="9" fitToHeight="0" orientation="landscape" horizontalDpi="4294967294" r:id="rId1"/>
  <headerFooter>
    <oddHeader>&amp;C&amp;"-,Pogrubiony"&amp;16Efekty uczenia się - wiedza &amp;"-,Standardowy"(zna i rozumie)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efekty_słownik!$A$1:$A$7</xm:f>
          </x14:formula1>
          <xm:sqref>D3:F12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3"/>
  <sheetViews>
    <sheetView zoomScaleNormal="100" workbookViewId="0">
      <selection activeCell="I4" sqref="I4"/>
    </sheetView>
  </sheetViews>
  <sheetFormatPr defaultRowHeight="14.4" x14ac:dyDescent="0.3"/>
  <cols>
    <col min="1" max="1" width="2.6640625" customWidth="1"/>
    <col min="2" max="2" width="4.88671875" style="36" customWidth="1"/>
    <col min="3" max="3" width="93.109375" style="1" customWidth="1"/>
    <col min="4" max="6" width="12.109375" style="42" customWidth="1"/>
    <col min="7" max="7" width="2.6640625" customWidth="1"/>
  </cols>
  <sheetData>
    <row r="1" spans="1:7" x14ac:dyDescent="0.3">
      <c r="A1" s="38"/>
      <c r="B1" s="39"/>
      <c r="C1" s="38"/>
      <c r="D1" s="38"/>
      <c r="E1" s="38"/>
      <c r="F1" s="38"/>
      <c r="G1" s="38"/>
    </row>
    <row r="2" spans="1:7" ht="52.5" customHeight="1" x14ac:dyDescent="0.3">
      <c r="A2" s="38"/>
      <c r="B2" s="43" t="s">
        <v>503</v>
      </c>
      <c r="C2" s="43" t="s">
        <v>488</v>
      </c>
      <c r="D2" s="51" t="s">
        <v>511</v>
      </c>
      <c r="E2" s="51" t="s">
        <v>511</v>
      </c>
      <c r="F2" s="51" t="s">
        <v>511</v>
      </c>
      <c r="G2" s="38"/>
    </row>
    <row r="3" spans="1:7" s="37" customFormat="1" ht="28.8" x14ac:dyDescent="0.3">
      <c r="A3" s="40"/>
      <c r="B3" s="41">
        <v>1</v>
      </c>
      <c r="C3" s="65" t="s">
        <v>733</v>
      </c>
      <c r="D3" s="44" t="s">
        <v>652</v>
      </c>
      <c r="E3" s="44" t="s">
        <v>656</v>
      </c>
      <c r="F3" s="44" t="s">
        <v>658</v>
      </c>
      <c r="G3" s="40"/>
    </row>
    <row r="4" spans="1:7" s="37" customFormat="1" ht="28.8" x14ac:dyDescent="0.3">
      <c r="A4" s="40"/>
      <c r="B4" s="41">
        <v>2</v>
      </c>
      <c r="C4" s="72" t="s">
        <v>734</v>
      </c>
      <c r="D4" s="44" t="s">
        <v>652</v>
      </c>
      <c r="E4" s="44" t="s">
        <v>658</v>
      </c>
      <c r="F4" s="44" t="s">
        <v>656</v>
      </c>
      <c r="G4" s="40"/>
    </row>
    <row r="5" spans="1:7" s="37" customFormat="1" ht="31.8" customHeight="1" x14ac:dyDescent="0.3">
      <c r="A5" s="40"/>
      <c r="B5" s="68">
        <v>3</v>
      </c>
      <c r="C5" s="73" t="s">
        <v>735</v>
      </c>
      <c r="D5" s="69" t="s">
        <v>652</v>
      </c>
      <c r="E5" s="44" t="s">
        <v>654</v>
      </c>
      <c r="F5" s="44"/>
      <c r="G5" s="40"/>
    </row>
    <row r="6" spans="1:7" s="37" customFormat="1" ht="28.8" x14ac:dyDescent="0.3">
      <c r="A6" s="40"/>
      <c r="B6" s="68">
        <v>4</v>
      </c>
      <c r="C6" s="73" t="s">
        <v>736</v>
      </c>
      <c r="D6" s="69" t="s">
        <v>652</v>
      </c>
      <c r="E6" s="44" t="s">
        <v>660</v>
      </c>
      <c r="F6" s="44" t="s">
        <v>654</v>
      </c>
      <c r="G6" s="40"/>
    </row>
    <row r="7" spans="1:7" s="37" customFormat="1" ht="28.8" x14ac:dyDescent="0.3">
      <c r="A7" s="40"/>
      <c r="B7" s="68">
        <v>5</v>
      </c>
      <c r="C7" s="74" t="s">
        <v>737</v>
      </c>
      <c r="D7" s="69" t="s">
        <v>654</v>
      </c>
      <c r="E7" s="44" t="s">
        <v>656</v>
      </c>
      <c r="F7" s="44"/>
      <c r="G7" s="40"/>
    </row>
    <row r="8" spans="1:7" s="37" customFormat="1" ht="28.8" x14ac:dyDescent="0.3">
      <c r="A8" s="40"/>
      <c r="B8" s="68">
        <v>6</v>
      </c>
      <c r="C8" s="74" t="s">
        <v>738</v>
      </c>
      <c r="D8" s="69" t="s">
        <v>652</v>
      </c>
      <c r="E8" s="44" t="s">
        <v>658</v>
      </c>
      <c r="F8" s="44" t="s">
        <v>656</v>
      </c>
      <c r="G8" s="40"/>
    </row>
    <row r="9" spans="1:7" s="37" customFormat="1" ht="28.8" x14ac:dyDescent="0.3">
      <c r="A9" s="40"/>
      <c r="B9" s="68">
        <v>7</v>
      </c>
      <c r="C9" s="74" t="s">
        <v>739</v>
      </c>
      <c r="D9" s="69" t="s">
        <v>652</v>
      </c>
      <c r="E9" s="44" t="s">
        <v>654</v>
      </c>
      <c r="F9" s="44"/>
      <c r="G9" s="40"/>
    </row>
    <row r="10" spans="1:7" s="37" customFormat="1" x14ac:dyDescent="0.3">
      <c r="A10" s="40"/>
      <c r="B10" s="68">
        <v>8</v>
      </c>
      <c r="C10" s="74" t="s">
        <v>740</v>
      </c>
      <c r="D10" s="69" t="s">
        <v>658</v>
      </c>
      <c r="E10" s="44" t="s">
        <v>656</v>
      </c>
      <c r="F10" s="44" t="s">
        <v>654</v>
      </c>
      <c r="G10" s="40"/>
    </row>
    <row r="11" spans="1:7" s="37" customFormat="1" ht="28.8" x14ac:dyDescent="0.3">
      <c r="A11" s="40"/>
      <c r="B11" s="68">
        <v>9</v>
      </c>
      <c r="C11" s="75" t="s">
        <v>741</v>
      </c>
      <c r="D11" s="69" t="s">
        <v>656</v>
      </c>
      <c r="E11" s="44" t="s">
        <v>658</v>
      </c>
      <c r="F11" s="44"/>
      <c r="G11" s="40"/>
    </row>
    <row r="12" spans="1:7" s="37" customFormat="1" ht="28.8" x14ac:dyDescent="0.3">
      <c r="A12" s="40"/>
      <c r="B12" s="68">
        <v>10</v>
      </c>
      <c r="C12" s="75" t="s">
        <v>742</v>
      </c>
      <c r="D12" s="69" t="s">
        <v>652</v>
      </c>
      <c r="E12" s="44" t="s">
        <v>654</v>
      </c>
      <c r="F12" s="44" t="s">
        <v>656</v>
      </c>
      <c r="G12" s="40"/>
    </row>
    <row r="13" spans="1:7" x14ac:dyDescent="0.3">
      <c r="A13" s="38"/>
      <c r="B13" s="39"/>
      <c r="C13" s="38"/>
      <c r="D13" s="38"/>
      <c r="E13" s="38"/>
      <c r="F13" s="38"/>
      <c r="G13" s="38"/>
    </row>
  </sheetData>
  <conditionalFormatting sqref="C4">
    <cfRule type="cellIs" dxfId="23" priority="3" operator="greaterThan">
      <formula>0</formula>
    </cfRule>
  </conditionalFormatting>
  <conditionalFormatting sqref="C11">
    <cfRule type="cellIs" dxfId="22" priority="2" operator="greaterThan">
      <formula>0</formula>
    </cfRule>
  </conditionalFormatting>
  <conditionalFormatting sqref="C12">
    <cfRule type="cellIs" dxfId="21" priority="1" operator="greaterThan">
      <formula>0</formula>
    </cfRule>
  </conditionalFormatting>
  <pageMargins left="0.19685039370078741" right="0.19685039370078741" top="0.59055118110236227" bottom="0.59055118110236227" header="0.31496062992125984" footer="0.31496062992125984"/>
  <pageSetup paperSize="9" fitToHeight="0" orientation="landscape" horizontalDpi="4294967294" r:id="rId1"/>
  <headerFooter>
    <oddHeader>&amp;C&amp;"-,Pogrubiony"&amp;16Efekty uczenia się - umiejętności&amp;"-,Standardowy" (potrafi)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1000000}">
          <x14:formula1>
            <xm:f>'https://ujchmura-my.sharepoint.com/personal/marta_gancarczyk_uj_edu_pl/Documents/Dokumenty/DYDAKTYKA UJ/EKONOMIA MENEDŻERSKA/FINAL/[EKONOMIA - STUDIA NIESTACJONARNE.xlsx]efekty_słownik'!#REF!</xm:f>
          </x14:formula1>
          <xm:sqref>D3:F12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0"/>
  <sheetViews>
    <sheetView tabSelected="1" zoomScaleNormal="100" zoomScalePageLayoutView="110" workbookViewId="0">
      <selection activeCell="I3" sqref="I3"/>
    </sheetView>
  </sheetViews>
  <sheetFormatPr defaultRowHeight="14.4" x14ac:dyDescent="0.3"/>
  <cols>
    <col min="1" max="1" width="2.6640625" customWidth="1"/>
    <col min="2" max="2" width="4.88671875" style="36" customWidth="1"/>
    <col min="3" max="3" width="93.109375" style="1" customWidth="1"/>
    <col min="4" max="6" width="12.109375" style="42" customWidth="1"/>
    <col min="7" max="7" width="2.6640625" customWidth="1"/>
  </cols>
  <sheetData>
    <row r="1" spans="1:7" x14ac:dyDescent="0.3">
      <c r="A1" s="38"/>
      <c r="B1" s="39"/>
      <c r="C1" s="38"/>
      <c r="D1" s="38"/>
      <c r="E1" s="38"/>
      <c r="F1" s="38"/>
      <c r="G1" s="38"/>
    </row>
    <row r="2" spans="1:7" ht="52.5" customHeight="1" x14ac:dyDescent="0.3">
      <c r="A2" s="38"/>
      <c r="B2" s="43" t="s">
        <v>503</v>
      </c>
      <c r="C2" s="67" t="s">
        <v>489</v>
      </c>
      <c r="D2" s="51" t="s">
        <v>511</v>
      </c>
      <c r="E2" s="51" t="s">
        <v>511</v>
      </c>
      <c r="F2" s="51" t="s">
        <v>511</v>
      </c>
      <c r="G2" s="38"/>
    </row>
    <row r="3" spans="1:7" s="37" customFormat="1" ht="28.8" x14ac:dyDescent="0.3">
      <c r="A3" s="40"/>
      <c r="B3" s="68">
        <v>1</v>
      </c>
      <c r="C3" s="70" t="s">
        <v>743</v>
      </c>
      <c r="D3" s="69" t="s">
        <v>662</v>
      </c>
      <c r="E3" s="44" t="s">
        <v>666</v>
      </c>
      <c r="F3" s="44" t="s">
        <v>668</v>
      </c>
      <c r="G3" s="40"/>
    </row>
    <row r="4" spans="1:7" s="37" customFormat="1" ht="28.8" x14ac:dyDescent="0.3">
      <c r="A4" s="40"/>
      <c r="B4" s="68">
        <v>2</v>
      </c>
      <c r="C4" s="70" t="s">
        <v>744</v>
      </c>
      <c r="D4" s="69" t="s">
        <v>662</v>
      </c>
      <c r="E4" s="44" t="s">
        <v>668</v>
      </c>
      <c r="F4" s="44"/>
      <c r="G4" s="40"/>
    </row>
    <row r="5" spans="1:7" s="37" customFormat="1" x14ac:dyDescent="0.3">
      <c r="A5" s="40"/>
      <c r="B5" s="68">
        <v>3</v>
      </c>
      <c r="C5" s="76" t="s">
        <v>745</v>
      </c>
      <c r="D5" s="69" t="s">
        <v>662</v>
      </c>
      <c r="E5" s="44" t="s">
        <v>664</v>
      </c>
      <c r="F5" s="44"/>
      <c r="G5" s="40"/>
    </row>
    <row r="6" spans="1:7" s="37" customFormat="1" ht="28.8" x14ac:dyDescent="0.3">
      <c r="A6" s="40"/>
      <c r="B6" s="68">
        <v>4</v>
      </c>
      <c r="C6" s="70" t="s">
        <v>746</v>
      </c>
      <c r="D6" s="69" t="s">
        <v>662</v>
      </c>
      <c r="E6" s="44" t="s">
        <v>666</v>
      </c>
      <c r="F6" s="44"/>
      <c r="G6" s="40"/>
    </row>
    <row r="7" spans="1:7" s="37" customFormat="1" x14ac:dyDescent="0.3">
      <c r="A7" s="40"/>
      <c r="B7" s="68">
        <v>5</v>
      </c>
      <c r="C7" s="70" t="s">
        <v>747</v>
      </c>
      <c r="D7" s="69" t="s">
        <v>664</v>
      </c>
      <c r="E7" s="44" t="s">
        <v>668</v>
      </c>
      <c r="F7" s="44"/>
      <c r="G7" s="40"/>
    </row>
    <row r="8" spans="1:7" s="37" customFormat="1" x14ac:dyDescent="0.3">
      <c r="A8" s="40"/>
      <c r="B8" s="68">
        <v>6</v>
      </c>
      <c r="C8" s="70" t="s">
        <v>748</v>
      </c>
      <c r="D8" s="69" t="s">
        <v>666</v>
      </c>
      <c r="E8" s="44" t="s">
        <v>668</v>
      </c>
      <c r="F8" s="44"/>
      <c r="G8" s="40"/>
    </row>
    <row r="9" spans="1:7" s="37" customFormat="1" ht="28.8" x14ac:dyDescent="0.3">
      <c r="A9" s="40"/>
      <c r="B9" s="68">
        <v>7</v>
      </c>
      <c r="C9" s="77" t="s">
        <v>749</v>
      </c>
      <c r="D9" s="69" t="s">
        <v>662</v>
      </c>
      <c r="E9" s="44" t="s">
        <v>666</v>
      </c>
      <c r="F9" s="44" t="s">
        <v>668</v>
      </c>
      <c r="G9" s="40"/>
    </row>
    <row r="10" spans="1:7" x14ac:dyDescent="0.3">
      <c r="A10" s="38"/>
      <c r="B10" s="39"/>
      <c r="C10" s="38"/>
      <c r="D10" s="38"/>
      <c r="E10" s="38"/>
      <c r="F10" s="38"/>
      <c r="G10" s="38"/>
    </row>
  </sheetData>
  <conditionalFormatting sqref="C9">
    <cfRule type="cellIs" dxfId="20" priority="1" operator="greaterThan">
      <formula>0</formula>
    </cfRule>
  </conditionalFormatting>
  <pageMargins left="0.19685039370078741" right="0.19685039370078741" top="0.59055118110236227" bottom="0.59055118110236227" header="0.31496062992125984" footer="0.31496062992125984"/>
  <pageSetup paperSize="9" fitToHeight="0" orientation="landscape" horizontalDpi="4294967294" r:id="rId1"/>
  <headerFooter>
    <oddHeader>&amp;C&amp;"-,Pogrubiony"&amp;16Efekty uczenia się - kompetencje &amp;"-,Standardowy"(jest gotów do)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1000000}">
          <x14:formula1>
            <xm:f>'https://ujchmura-my.sharepoint.com/personal/marta_gancarczyk_uj_edu_pl/Documents/Dokumenty/DYDAKTYKA UJ/EKONOMIA MENEDŻERSKA/FINAL/[EKONOMIA - STUDIA NIESTACJONARNE.xlsx]efekty_słownik'!#REF!</xm:f>
          </x14:formula1>
          <xm:sqref>D3:F9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80"/>
  <sheetViews>
    <sheetView view="pageLayout" zoomScaleNormal="100" workbookViewId="0">
      <selection activeCell="C2" sqref="C2:G2"/>
    </sheetView>
  </sheetViews>
  <sheetFormatPr defaultRowHeight="14.4" x14ac:dyDescent="0.3"/>
  <cols>
    <col min="1" max="1" width="3.88671875" customWidth="1"/>
    <col min="2" max="2" width="21.109375" customWidth="1"/>
    <col min="3" max="6" width="20.88671875" customWidth="1"/>
    <col min="7" max="7" width="26.109375" customWidth="1"/>
    <col min="8" max="8" width="4.33203125" customWidth="1"/>
  </cols>
  <sheetData>
    <row r="1" spans="1:14" ht="15.6" thickBot="1" x14ac:dyDescent="0.35">
      <c r="A1" s="52"/>
      <c r="B1" s="85" t="s">
        <v>104</v>
      </c>
      <c r="C1" s="85"/>
      <c r="D1" s="85"/>
      <c r="E1" s="85"/>
      <c r="F1" s="85"/>
      <c r="G1" s="85"/>
      <c r="H1" s="52"/>
    </row>
    <row r="2" spans="1:14" x14ac:dyDescent="0.3">
      <c r="A2" s="52"/>
      <c r="B2" s="11" t="s">
        <v>105</v>
      </c>
      <c r="C2" s="86"/>
      <c r="D2" s="86"/>
      <c r="E2" s="86"/>
      <c r="F2" s="86"/>
      <c r="G2" s="87"/>
      <c r="H2" s="52"/>
    </row>
    <row r="3" spans="1:14" x14ac:dyDescent="0.3">
      <c r="A3" s="52"/>
      <c r="B3" s="12" t="s">
        <v>106</v>
      </c>
      <c r="C3" s="88"/>
      <c r="D3" s="88"/>
      <c r="E3" s="88"/>
      <c r="F3" s="88"/>
      <c r="G3" s="89"/>
      <c r="H3" s="52"/>
    </row>
    <row r="4" spans="1:14" x14ac:dyDescent="0.3">
      <c r="A4" s="52"/>
      <c r="B4" s="12" t="s">
        <v>107</v>
      </c>
      <c r="C4" s="88"/>
      <c r="D4" s="88"/>
      <c r="E4" s="88"/>
      <c r="F4" s="88"/>
      <c r="G4" s="89"/>
      <c r="H4" s="52"/>
    </row>
    <row r="5" spans="1:14" x14ac:dyDescent="0.3">
      <c r="A5" s="52"/>
      <c r="B5" s="12" t="s">
        <v>108</v>
      </c>
      <c r="C5" s="88"/>
      <c r="D5" s="88"/>
      <c r="E5" s="88"/>
      <c r="F5" s="88"/>
      <c r="G5" s="89"/>
      <c r="H5" s="52"/>
    </row>
    <row r="6" spans="1:14" x14ac:dyDescent="0.3">
      <c r="A6" s="52"/>
      <c r="B6" s="12" t="s">
        <v>109</v>
      </c>
      <c r="C6" s="88"/>
      <c r="D6" s="88"/>
      <c r="E6" s="88"/>
      <c r="F6" s="88"/>
      <c r="G6" s="89"/>
      <c r="H6" s="52"/>
    </row>
    <row r="7" spans="1:14" x14ac:dyDescent="0.3">
      <c r="A7" s="52"/>
      <c r="B7" s="12" t="s">
        <v>110</v>
      </c>
      <c r="C7" s="88"/>
      <c r="D7" s="88"/>
      <c r="E7" s="88"/>
      <c r="F7" s="88"/>
      <c r="G7" s="89"/>
      <c r="H7" s="52"/>
    </row>
    <row r="8" spans="1:14" ht="15" thickBot="1" x14ac:dyDescent="0.35">
      <c r="A8" s="52"/>
      <c r="B8" s="13" t="s">
        <v>111</v>
      </c>
      <c r="C8" s="104"/>
      <c r="D8" s="104"/>
      <c r="E8" s="104"/>
      <c r="F8" s="104"/>
      <c r="G8" s="105"/>
      <c r="H8" s="52"/>
    </row>
    <row r="9" spans="1:14" ht="15" thickBot="1" x14ac:dyDescent="0.35">
      <c r="A9" s="52"/>
      <c r="B9" s="97"/>
      <c r="C9" s="97"/>
      <c r="D9" s="97"/>
      <c r="E9" s="97"/>
      <c r="F9" s="97"/>
      <c r="G9" s="97"/>
      <c r="H9" s="52"/>
    </row>
    <row r="10" spans="1:14" ht="26.25" customHeight="1" x14ac:dyDescent="0.3">
      <c r="A10" s="52"/>
      <c r="B10" s="110" t="s">
        <v>436</v>
      </c>
      <c r="C10" s="113" t="s">
        <v>437</v>
      </c>
      <c r="D10" s="114"/>
      <c r="E10" s="114" t="s">
        <v>442</v>
      </c>
      <c r="F10" s="114"/>
      <c r="G10" s="21" t="s">
        <v>438</v>
      </c>
      <c r="H10" s="52"/>
      <c r="I10" s="22"/>
      <c r="K10" s="22"/>
      <c r="L10" s="22"/>
      <c r="M10" s="22"/>
      <c r="N10" s="22"/>
    </row>
    <row r="11" spans="1:14" ht="26.25" customHeight="1" thickBot="1" x14ac:dyDescent="0.35">
      <c r="A11" s="52"/>
      <c r="B11" s="111"/>
      <c r="C11" s="88"/>
      <c r="D11" s="88"/>
      <c r="E11" s="88"/>
      <c r="F11" s="88"/>
      <c r="G11" s="27"/>
      <c r="H11" s="56"/>
      <c r="I11" s="23"/>
      <c r="J11" s="24"/>
      <c r="K11" s="24"/>
      <c r="L11" s="24"/>
      <c r="M11" s="24"/>
      <c r="N11" s="25"/>
    </row>
    <row r="12" spans="1:14" ht="19.5" customHeight="1" x14ac:dyDescent="0.3">
      <c r="A12" s="52"/>
      <c r="B12" s="111"/>
      <c r="C12" s="113" t="s">
        <v>439</v>
      </c>
      <c r="D12" s="114"/>
      <c r="E12" s="114"/>
      <c r="F12" s="114"/>
      <c r="G12" s="117"/>
      <c r="H12" s="56"/>
      <c r="I12" s="23"/>
      <c r="J12" s="22"/>
      <c r="K12" s="22"/>
      <c r="L12" s="22"/>
      <c r="M12" s="22"/>
      <c r="N12" s="26"/>
    </row>
    <row r="13" spans="1:14" ht="19.5" customHeight="1" x14ac:dyDescent="0.3">
      <c r="A13" s="52"/>
      <c r="B13" s="111"/>
      <c r="C13" s="118" t="s">
        <v>440</v>
      </c>
      <c r="D13" s="119"/>
      <c r="E13" s="119"/>
      <c r="F13" s="120"/>
      <c r="G13" s="27" t="s">
        <v>391</v>
      </c>
      <c r="H13" s="56"/>
      <c r="I13" s="23"/>
      <c r="J13" s="22"/>
      <c r="K13" s="22"/>
      <c r="L13" s="22"/>
      <c r="M13" s="22"/>
      <c r="N13" s="26"/>
    </row>
    <row r="14" spans="1:14" ht="18" customHeight="1" x14ac:dyDescent="0.3">
      <c r="A14" s="52"/>
      <c r="B14" s="111"/>
      <c r="C14" s="88"/>
      <c r="D14" s="88"/>
      <c r="E14" s="88"/>
      <c r="F14" s="88"/>
      <c r="G14" s="89"/>
      <c r="H14" s="56"/>
      <c r="I14" s="23"/>
      <c r="J14" s="22"/>
      <c r="K14" s="22"/>
      <c r="L14" s="22"/>
      <c r="M14" s="22"/>
      <c r="N14" s="26"/>
    </row>
    <row r="15" spans="1:14" ht="18" customHeight="1" x14ac:dyDescent="0.3">
      <c r="A15" s="52"/>
      <c r="B15" s="111"/>
      <c r="C15" s="88"/>
      <c r="D15" s="88"/>
      <c r="E15" s="88"/>
      <c r="F15" s="88"/>
      <c r="G15" s="89"/>
      <c r="H15" s="56"/>
      <c r="I15" s="23"/>
      <c r="J15" s="22"/>
      <c r="K15" s="22"/>
      <c r="L15" s="22"/>
      <c r="M15" s="22"/>
      <c r="N15" s="26"/>
    </row>
    <row r="16" spans="1:14" ht="18" customHeight="1" thickBot="1" x14ac:dyDescent="0.35">
      <c r="A16" s="52"/>
      <c r="B16" s="112"/>
      <c r="C16" s="104"/>
      <c r="D16" s="104"/>
      <c r="E16" s="104"/>
      <c r="F16" s="104"/>
      <c r="G16" s="105"/>
      <c r="H16" s="56"/>
      <c r="I16" s="23"/>
      <c r="J16" s="22"/>
      <c r="K16" s="22"/>
      <c r="L16" s="22"/>
      <c r="M16" s="22"/>
      <c r="N16" s="26"/>
    </row>
    <row r="17" spans="1:14" ht="15" thickBot="1" x14ac:dyDescent="0.35">
      <c r="A17" s="52"/>
      <c r="B17" s="53"/>
      <c r="C17" s="54"/>
      <c r="D17" s="54"/>
      <c r="E17" s="54"/>
      <c r="F17" s="55"/>
      <c r="G17" s="55"/>
      <c r="H17" s="56"/>
      <c r="I17" s="23"/>
      <c r="J17" s="22"/>
      <c r="K17" s="22"/>
      <c r="L17" s="22"/>
      <c r="M17" s="22"/>
      <c r="N17" s="26"/>
    </row>
    <row r="18" spans="1:14" ht="24" customHeight="1" thickBot="1" x14ac:dyDescent="0.35">
      <c r="A18" s="52"/>
      <c r="B18" s="115" t="s">
        <v>441</v>
      </c>
      <c r="C18" s="116"/>
      <c r="D18" s="116"/>
      <c r="E18" s="116"/>
      <c r="F18" s="116"/>
      <c r="G18" s="29" t="s">
        <v>391</v>
      </c>
      <c r="H18" s="52"/>
    </row>
    <row r="19" spans="1:14" x14ac:dyDescent="0.3">
      <c r="A19" s="52"/>
      <c r="B19" s="52"/>
      <c r="C19" s="52"/>
      <c r="D19" s="52"/>
      <c r="E19" s="52"/>
      <c r="F19" s="52"/>
      <c r="G19" s="52"/>
      <c r="H19" s="52"/>
    </row>
    <row r="20" spans="1:14" ht="15.6" thickBot="1" x14ac:dyDescent="0.35">
      <c r="A20" s="52"/>
      <c r="B20" s="85" t="s">
        <v>427</v>
      </c>
      <c r="C20" s="85"/>
      <c r="D20" s="85"/>
      <c r="E20" s="85"/>
      <c r="F20" s="85"/>
      <c r="G20" s="85"/>
      <c r="H20" s="52"/>
    </row>
    <row r="21" spans="1:14" ht="25.5" customHeight="1" x14ac:dyDescent="0.3">
      <c r="A21" s="52"/>
      <c r="B21" s="93" t="s">
        <v>388</v>
      </c>
      <c r="C21" s="94"/>
      <c r="D21" s="94"/>
      <c r="E21" s="94"/>
      <c r="F21" s="94"/>
      <c r="G21" s="106"/>
      <c r="H21" s="52"/>
    </row>
    <row r="22" spans="1:14" ht="42" customHeight="1" thickBot="1" x14ac:dyDescent="0.35">
      <c r="A22" s="52"/>
      <c r="B22" s="107" t="s">
        <v>389</v>
      </c>
      <c r="C22" s="108"/>
      <c r="D22" s="108"/>
      <c r="E22" s="108"/>
      <c r="F22" s="108"/>
      <c r="G22" s="109"/>
      <c r="H22" s="52"/>
    </row>
    <row r="23" spans="1:14" ht="15" thickBot="1" x14ac:dyDescent="0.35">
      <c r="A23" s="52"/>
      <c r="B23" s="97"/>
      <c r="C23" s="97"/>
      <c r="D23" s="97"/>
      <c r="E23" s="97"/>
      <c r="F23" s="97"/>
      <c r="G23" s="97"/>
      <c r="H23" s="52"/>
    </row>
    <row r="24" spans="1:14" ht="25.5" customHeight="1" x14ac:dyDescent="0.3">
      <c r="A24" s="52"/>
      <c r="B24" s="98" t="s">
        <v>390</v>
      </c>
      <c r="C24" s="99"/>
      <c r="D24" s="99"/>
      <c r="E24" s="99"/>
      <c r="F24" s="99"/>
      <c r="G24" s="100"/>
      <c r="H24" s="52"/>
    </row>
    <row r="25" spans="1:14" ht="41.25" customHeight="1" thickBot="1" x14ac:dyDescent="0.35">
      <c r="A25" s="52"/>
      <c r="B25" s="101"/>
      <c r="C25" s="102"/>
      <c r="D25" s="102"/>
      <c r="E25" s="102"/>
      <c r="F25" s="102"/>
      <c r="G25" s="103"/>
      <c r="H25" s="52"/>
    </row>
    <row r="26" spans="1:14" x14ac:dyDescent="0.3">
      <c r="A26" s="52"/>
      <c r="B26" s="97"/>
      <c r="C26" s="97"/>
      <c r="D26" s="97"/>
      <c r="E26" s="97"/>
      <c r="F26" s="97"/>
      <c r="G26" s="97"/>
      <c r="H26" s="52"/>
    </row>
    <row r="27" spans="1:14" ht="30" customHeight="1" x14ac:dyDescent="0.3">
      <c r="A27" s="52"/>
      <c r="B27" s="90" t="s">
        <v>429</v>
      </c>
      <c r="C27" s="90"/>
      <c r="D27" s="90"/>
      <c r="E27" s="90"/>
      <c r="F27" s="90"/>
      <c r="G27" s="90"/>
      <c r="H27" s="52"/>
    </row>
    <row r="28" spans="1:14" ht="15" thickBot="1" x14ac:dyDescent="0.35">
      <c r="A28" s="52"/>
      <c r="B28" s="57"/>
      <c r="C28" s="57"/>
      <c r="D28" s="57"/>
      <c r="E28" s="57"/>
      <c r="F28" s="57"/>
      <c r="G28" s="57"/>
      <c r="H28" s="52"/>
    </row>
    <row r="29" spans="1:14" ht="32.25" customHeight="1" thickBot="1" x14ac:dyDescent="0.35">
      <c r="A29" s="52"/>
      <c r="B29" s="91" t="s">
        <v>392</v>
      </c>
      <c r="C29" s="92"/>
      <c r="D29" s="28"/>
      <c r="E29" s="91" t="s">
        <v>393</v>
      </c>
      <c r="F29" s="92"/>
      <c r="G29" s="29"/>
      <c r="H29" s="52"/>
    </row>
    <row r="30" spans="1:14" ht="15" thickBot="1" x14ac:dyDescent="0.35">
      <c r="A30" s="52"/>
      <c r="B30" s="61"/>
      <c r="C30" s="52"/>
      <c r="D30" s="52"/>
      <c r="E30" s="52"/>
      <c r="F30" s="52"/>
      <c r="G30" s="52"/>
      <c r="H30" s="52"/>
    </row>
    <row r="31" spans="1:14" x14ac:dyDescent="0.3">
      <c r="A31" s="52"/>
      <c r="B31" s="93" t="s">
        <v>394</v>
      </c>
      <c r="C31" s="94"/>
      <c r="D31" s="16" t="s">
        <v>395</v>
      </c>
      <c r="E31" s="16" t="s">
        <v>396</v>
      </c>
      <c r="F31" s="16" t="s">
        <v>397</v>
      </c>
      <c r="G31" s="17" t="s">
        <v>398</v>
      </c>
      <c r="H31" s="52"/>
    </row>
    <row r="32" spans="1:14" ht="26.25" customHeight="1" thickBot="1" x14ac:dyDescent="0.35">
      <c r="A32" s="52"/>
      <c r="B32" s="95"/>
      <c r="C32" s="96"/>
      <c r="D32" s="30"/>
      <c r="E32" s="30"/>
      <c r="F32" s="30"/>
      <c r="G32" s="31"/>
      <c r="H32" s="52"/>
    </row>
    <row r="33" spans="1:8" ht="15" thickBot="1" x14ac:dyDescent="0.35">
      <c r="A33" s="52"/>
      <c r="B33" s="61"/>
      <c r="C33" s="52"/>
      <c r="D33" s="52"/>
      <c r="E33" s="52"/>
      <c r="F33" s="52"/>
      <c r="G33" s="52"/>
      <c r="H33" s="52"/>
    </row>
    <row r="34" spans="1:8" ht="33" customHeight="1" x14ac:dyDescent="0.3">
      <c r="A34" s="52"/>
      <c r="B34" s="113" t="s">
        <v>399</v>
      </c>
      <c r="C34" s="114"/>
      <c r="D34" s="124" t="s">
        <v>400</v>
      </c>
      <c r="E34" s="125"/>
      <c r="F34" s="114" t="s">
        <v>401</v>
      </c>
      <c r="G34" s="117"/>
      <c r="H34" s="52"/>
    </row>
    <row r="35" spans="1:8" x14ac:dyDescent="0.3">
      <c r="A35" s="52"/>
      <c r="B35" s="121" t="s">
        <v>402</v>
      </c>
      <c r="C35" s="122"/>
      <c r="D35" s="123"/>
      <c r="E35" s="123"/>
      <c r="F35" s="123"/>
      <c r="G35" s="123"/>
      <c r="H35" s="52"/>
    </row>
    <row r="36" spans="1:8" x14ac:dyDescent="0.3">
      <c r="A36" s="52"/>
      <c r="B36" s="121" t="s">
        <v>403</v>
      </c>
      <c r="C36" s="122"/>
      <c r="D36" s="123"/>
      <c r="E36" s="123"/>
      <c r="F36" s="123"/>
      <c r="G36" s="123"/>
      <c r="H36" s="52"/>
    </row>
    <row r="37" spans="1:8" x14ac:dyDescent="0.3">
      <c r="A37" s="52"/>
      <c r="B37" s="121" t="s">
        <v>404</v>
      </c>
      <c r="C37" s="122"/>
      <c r="D37" s="123"/>
      <c r="E37" s="123"/>
      <c r="F37" s="123"/>
      <c r="G37" s="123"/>
      <c r="H37" s="52"/>
    </row>
    <row r="38" spans="1:8" x14ac:dyDescent="0.3">
      <c r="A38" s="52"/>
      <c r="B38" s="121" t="s">
        <v>405</v>
      </c>
      <c r="C38" s="122"/>
      <c r="D38" s="123"/>
      <c r="E38" s="123"/>
      <c r="F38" s="123"/>
      <c r="G38" s="123"/>
      <c r="H38" s="52"/>
    </row>
    <row r="39" spans="1:8" x14ac:dyDescent="0.3">
      <c r="A39" s="52"/>
      <c r="B39" s="121" t="s">
        <v>406</v>
      </c>
      <c r="C39" s="122"/>
      <c r="D39" s="123"/>
      <c r="E39" s="123"/>
      <c r="F39" s="123"/>
      <c r="G39" s="123"/>
      <c r="H39" s="52"/>
    </row>
    <row r="40" spans="1:8" x14ac:dyDescent="0.3">
      <c r="A40" s="52"/>
      <c r="B40" s="121" t="s">
        <v>407</v>
      </c>
      <c r="C40" s="122"/>
      <c r="D40" s="123"/>
      <c r="E40" s="123"/>
      <c r="F40" s="123"/>
      <c r="G40" s="123"/>
      <c r="H40" s="52"/>
    </row>
    <row r="41" spans="1:8" x14ac:dyDescent="0.3">
      <c r="A41" s="52"/>
      <c r="B41" s="121" t="s">
        <v>408</v>
      </c>
      <c r="C41" s="122"/>
      <c r="D41" s="123"/>
      <c r="E41" s="123"/>
      <c r="F41" s="123"/>
      <c r="G41" s="123"/>
      <c r="H41" s="52"/>
    </row>
    <row r="42" spans="1:8" x14ac:dyDescent="0.3">
      <c r="A42" s="52"/>
      <c r="B42" s="121" t="s">
        <v>409</v>
      </c>
      <c r="C42" s="122"/>
      <c r="D42" s="123"/>
      <c r="E42" s="123"/>
      <c r="F42" s="123"/>
      <c r="G42" s="123"/>
      <c r="H42" s="52"/>
    </row>
    <row r="43" spans="1:8" x14ac:dyDescent="0.3">
      <c r="A43" s="52"/>
      <c r="B43" s="121" t="s">
        <v>410</v>
      </c>
      <c r="C43" s="122"/>
      <c r="D43" s="123"/>
      <c r="E43" s="123"/>
      <c r="F43" s="123"/>
      <c r="G43" s="123"/>
      <c r="H43" s="52"/>
    </row>
    <row r="44" spans="1:8" x14ac:dyDescent="0.3">
      <c r="A44" s="52"/>
      <c r="B44" s="121" t="s">
        <v>411</v>
      </c>
      <c r="C44" s="122"/>
      <c r="D44" s="123"/>
      <c r="E44" s="123"/>
      <c r="F44" s="123"/>
      <c r="G44" s="123"/>
      <c r="H44" s="52"/>
    </row>
    <row r="45" spans="1:8" x14ac:dyDescent="0.3">
      <c r="A45" s="52"/>
      <c r="B45" s="121" t="s">
        <v>412</v>
      </c>
      <c r="C45" s="122"/>
      <c r="D45" s="123"/>
      <c r="E45" s="123"/>
      <c r="F45" s="123"/>
      <c r="G45" s="123"/>
      <c r="H45" s="52"/>
    </row>
    <row r="46" spans="1:8" x14ac:dyDescent="0.3">
      <c r="A46" s="52"/>
      <c r="B46" s="121" t="s">
        <v>413</v>
      </c>
      <c r="C46" s="122"/>
      <c r="D46" s="123"/>
      <c r="E46" s="123"/>
      <c r="F46" s="123"/>
      <c r="G46" s="123"/>
      <c r="H46" s="52"/>
    </row>
    <row r="47" spans="1:8" x14ac:dyDescent="0.3">
      <c r="A47" s="52"/>
      <c r="B47" s="121" t="s">
        <v>414</v>
      </c>
      <c r="C47" s="122"/>
      <c r="D47" s="123"/>
      <c r="E47" s="123"/>
      <c r="F47" s="123"/>
      <c r="G47" s="123"/>
      <c r="H47" s="52"/>
    </row>
    <row r="48" spans="1:8" x14ac:dyDescent="0.3">
      <c r="A48" s="52"/>
      <c r="B48" s="121" t="s">
        <v>415</v>
      </c>
      <c r="C48" s="122"/>
      <c r="D48" s="123"/>
      <c r="E48" s="123"/>
      <c r="F48" s="123"/>
      <c r="G48" s="123"/>
      <c r="H48" s="52"/>
    </row>
    <row r="49" spans="1:8" x14ac:dyDescent="0.3">
      <c r="A49" s="52"/>
      <c r="B49" s="121" t="s">
        <v>416</v>
      </c>
      <c r="C49" s="122"/>
      <c r="D49" s="123"/>
      <c r="E49" s="123"/>
      <c r="F49" s="123"/>
      <c r="G49" s="123"/>
      <c r="H49" s="52"/>
    </row>
    <row r="50" spans="1:8" x14ac:dyDescent="0.3">
      <c r="A50" s="52"/>
      <c r="B50" s="121" t="s">
        <v>417</v>
      </c>
      <c r="C50" s="122"/>
      <c r="D50" s="123"/>
      <c r="E50" s="123"/>
      <c r="F50" s="123"/>
      <c r="G50" s="123"/>
      <c r="H50" s="52"/>
    </row>
    <row r="51" spans="1:8" x14ac:dyDescent="0.3">
      <c r="A51" s="52"/>
      <c r="B51" s="121" t="s">
        <v>418</v>
      </c>
      <c r="C51" s="122"/>
      <c r="D51" s="123"/>
      <c r="E51" s="123"/>
      <c r="F51" s="123"/>
      <c r="G51" s="123"/>
      <c r="H51" s="52"/>
    </row>
    <row r="52" spans="1:8" x14ac:dyDescent="0.3">
      <c r="A52" s="52"/>
      <c r="B52" s="121" t="s">
        <v>419</v>
      </c>
      <c r="C52" s="122"/>
      <c r="D52" s="123"/>
      <c r="E52" s="123"/>
      <c r="F52" s="123"/>
      <c r="G52" s="123"/>
      <c r="H52" s="52"/>
    </row>
    <row r="53" spans="1:8" x14ac:dyDescent="0.3">
      <c r="A53" s="52"/>
      <c r="B53" s="121" t="s">
        <v>420</v>
      </c>
      <c r="C53" s="122"/>
      <c r="D53" s="123"/>
      <c r="E53" s="123"/>
      <c r="F53" s="123"/>
      <c r="G53" s="123"/>
      <c r="H53" s="52"/>
    </row>
    <row r="54" spans="1:8" ht="15" thickBot="1" x14ac:dyDescent="0.35">
      <c r="A54" s="52"/>
      <c r="B54" s="140" t="s">
        <v>421</v>
      </c>
      <c r="C54" s="141"/>
      <c r="D54" s="123"/>
      <c r="E54" s="123"/>
      <c r="F54" s="123"/>
      <c r="G54" s="123"/>
      <c r="H54" s="52"/>
    </row>
    <row r="55" spans="1:8" x14ac:dyDescent="0.3">
      <c r="A55" s="52"/>
      <c r="B55" s="18" t="s">
        <v>422</v>
      </c>
      <c r="C55" s="18"/>
      <c r="D55" s="19"/>
      <c r="E55" s="19"/>
      <c r="F55" s="19"/>
      <c r="G55" s="19"/>
      <c r="H55" s="52"/>
    </row>
    <row r="56" spans="1:8" x14ac:dyDescent="0.3">
      <c r="A56" s="52"/>
      <c r="B56" s="59"/>
      <c r="C56" s="59"/>
      <c r="D56" s="60"/>
      <c r="E56" s="60"/>
      <c r="F56" s="60"/>
      <c r="G56" s="60"/>
      <c r="H56" s="52"/>
    </row>
    <row r="57" spans="1:8" ht="29.25" customHeight="1" x14ac:dyDescent="0.3">
      <c r="A57" s="52"/>
      <c r="B57" s="90" t="s">
        <v>430</v>
      </c>
      <c r="C57" s="90"/>
      <c r="D57" s="90"/>
      <c r="E57" s="90"/>
      <c r="F57" s="90"/>
      <c r="G57" s="90"/>
      <c r="H57" s="52"/>
    </row>
    <row r="58" spans="1:8" ht="15" thickBot="1" x14ac:dyDescent="0.35">
      <c r="A58" s="52"/>
      <c r="B58" s="57"/>
      <c r="C58" s="57"/>
      <c r="D58" s="57"/>
      <c r="E58" s="57"/>
      <c r="F58" s="57"/>
      <c r="G58" s="57"/>
      <c r="H58" s="52"/>
    </row>
    <row r="59" spans="1:8" ht="32.25" customHeight="1" thickBot="1" x14ac:dyDescent="0.35">
      <c r="A59" s="52"/>
      <c r="B59" s="91" t="s">
        <v>392</v>
      </c>
      <c r="C59" s="92"/>
      <c r="D59" s="28"/>
      <c r="E59" s="91" t="s">
        <v>393</v>
      </c>
      <c r="F59" s="92"/>
      <c r="G59" s="29"/>
      <c r="H59" s="52"/>
    </row>
    <row r="60" spans="1:8" ht="15" thickBot="1" x14ac:dyDescent="0.35">
      <c r="A60" s="52"/>
      <c r="B60" s="61"/>
      <c r="C60" s="52"/>
      <c r="D60" s="52"/>
      <c r="E60" s="52"/>
      <c r="F60" s="60"/>
      <c r="G60" s="60"/>
      <c r="H60" s="52"/>
    </row>
    <row r="61" spans="1:8" x14ac:dyDescent="0.3">
      <c r="A61" s="52"/>
      <c r="B61" s="93" t="s">
        <v>394</v>
      </c>
      <c r="C61" s="94"/>
      <c r="D61" s="16" t="s">
        <v>395</v>
      </c>
      <c r="E61" s="17" t="s">
        <v>396</v>
      </c>
      <c r="F61" s="60"/>
      <c r="G61" s="60"/>
      <c r="H61" s="52"/>
    </row>
    <row r="62" spans="1:8" ht="26.25" customHeight="1" thickBot="1" x14ac:dyDescent="0.35">
      <c r="A62" s="52"/>
      <c r="B62" s="95"/>
      <c r="C62" s="96"/>
      <c r="D62" s="30"/>
      <c r="E62" s="31"/>
      <c r="F62" s="60"/>
      <c r="G62" s="60"/>
      <c r="H62" s="52"/>
    </row>
    <row r="63" spans="1:8" ht="15" thickBot="1" x14ac:dyDescent="0.35">
      <c r="A63" s="52"/>
      <c r="B63" s="61"/>
      <c r="C63" s="52"/>
      <c r="D63" s="52"/>
      <c r="E63" s="52"/>
      <c r="F63" s="52"/>
      <c r="G63" s="52"/>
      <c r="H63" s="52"/>
    </row>
    <row r="64" spans="1:8" ht="33" customHeight="1" x14ac:dyDescent="0.3">
      <c r="A64" s="52"/>
      <c r="B64" s="113" t="s">
        <v>399</v>
      </c>
      <c r="C64" s="114"/>
      <c r="D64" s="124" t="s">
        <v>400</v>
      </c>
      <c r="E64" s="125"/>
      <c r="F64" s="114" t="s">
        <v>401</v>
      </c>
      <c r="G64" s="117"/>
      <c r="H64" s="52"/>
    </row>
    <row r="65" spans="1:8" x14ac:dyDescent="0.3">
      <c r="A65" s="52"/>
      <c r="B65" s="121" t="s">
        <v>432</v>
      </c>
      <c r="C65" s="122"/>
      <c r="D65" s="123"/>
      <c r="E65" s="123"/>
      <c r="F65" s="123"/>
      <c r="G65" s="135"/>
      <c r="H65" s="52"/>
    </row>
    <row r="66" spans="1:8" x14ac:dyDescent="0.3">
      <c r="A66" s="52"/>
      <c r="B66" s="121" t="s">
        <v>434</v>
      </c>
      <c r="C66" s="122"/>
      <c r="D66" s="123"/>
      <c r="E66" s="123"/>
      <c r="F66" s="123"/>
      <c r="G66" s="135"/>
      <c r="H66" s="52"/>
    </row>
    <row r="67" spans="1:8" x14ac:dyDescent="0.3">
      <c r="A67" s="52"/>
      <c r="B67" s="121" t="s">
        <v>433</v>
      </c>
      <c r="C67" s="122"/>
      <c r="D67" s="123"/>
      <c r="E67" s="123"/>
      <c r="F67" s="123"/>
      <c r="G67" s="135"/>
      <c r="H67" s="52"/>
    </row>
    <row r="68" spans="1:8" x14ac:dyDescent="0.3">
      <c r="A68" s="52"/>
      <c r="B68" s="121" t="s">
        <v>435</v>
      </c>
      <c r="C68" s="122"/>
      <c r="D68" s="123"/>
      <c r="E68" s="123"/>
      <c r="F68" s="123"/>
      <c r="G68" s="135"/>
      <c r="H68" s="52"/>
    </row>
    <row r="69" spans="1:8" x14ac:dyDescent="0.3">
      <c r="A69" s="52"/>
      <c r="B69" s="121" t="s">
        <v>514</v>
      </c>
      <c r="C69" s="122"/>
      <c r="D69" s="123"/>
      <c r="E69" s="123"/>
      <c r="F69" s="123"/>
      <c r="G69" s="135"/>
      <c r="H69" s="52"/>
    </row>
    <row r="70" spans="1:8" ht="15" thickBot="1" x14ac:dyDescent="0.35">
      <c r="A70" s="52"/>
      <c r="B70" s="136" t="s">
        <v>515</v>
      </c>
      <c r="C70" s="137"/>
      <c r="D70" s="138"/>
      <c r="E70" s="138"/>
      <c r="F70" s="138"/>
      <c r="G70" s="139"/>
      <c r="H70" s="52"/>
    </row>
    <row r="71" spans="1:8" x14ac:dyDescent="0.3">
      <c r="A71" s="52"/>
      <c r="B71" s="57"/>
      <c r="C71" s="57"/>
      <c r="D71" s="57"/>
      <c r="E71" s="57"/>
      <c r="F71" s="57"/>
      <c r="G71" s="57"/>
      <c r="H71" s="52"/>
    </row>
    <row r="72" spans="1:8" ht="15.6" thickBot="1" x14ac:dyDescent="0.35">
      <c r="A72" s="52"/>
      <c r="B72" s="62" t="s">
        <v>428</v>
      </c>
      <c r="C72" s="52"/>
      <c r="D72" s="52"/>
      <c r="E72" s="52"/>
      <c r="F72" s="52"/>
      <c r="G72" s="52"/>
      <c r="H72" s="52"/>
    </row>
    <row r="73" spans="1:8" ht="15" thickBot="1" x14ac:dyDescent="0.35">
      <c r="A73" s="52"/>
      <c r="B73" s="93" t="s">
        <v>423</v>
      </c>
      <c r="C73" s="94"/>
      <c r="D73" s="94"/>
      <c r="E73" s="94"/>
      <c r="F73" s="94"/>
      <c r="G73" s="106"/>
      <c r="H73" s="52"/>
    </row>
    <row r="74" spans="1:8" ht="90.75" customHeight="1" x14ac:dyDescent="0.3">
      <c r="A74" s="52"/>
      <c r="B74" s="132" t="s">
        <v>424</v>
      </c>
      <c r="C74" s="133"/>
      <c r="D74" s="133"/>
      <c r="E74" s="133"/>
      <c r="F74" s="133"/>
      <c r="G74" s="134"/>
      <c r="H74" s="52"/>
    </row>
    <row r="75" spans="1:8" ht="147" customHeight="1" thickBot="1" x14ac:dyDescent="0.35">
      <c r="A75" s="52"/>
      <c r="B75" s="129"/>
      <c r="C75" s="130"/>
      <c r="D75" s="130"/>
      <c r="E75" s="130"/>
      <c r="F75" s="130"/>
      <c r="G75" s="131"/>
      <c r="H75" s="52"/>
    </row>
    <row r="76" spans="1:8" ht="15" thickBot="1" x14ac:dyDescent="0.35">
      <c r="A76" s="52"/>
      <c r="B76" s="63"/>
      <c r="C76" s="52"/>
      <c r="D76" s="52"/>
      <c r="E76" s="52"/>
      <c r="F76" s="52"/>
      <c r="G76" s="52"/>
      <c r="H76" s="52"/>
    </row>
    <row r="77" spans="1:8" x14ac:dyDescent="0.3">
      <c r="A77" s="52"/>
      <c r="B77" s="93" t="s">
        <v>425</v>
      </c>
      <c r="C77" s="94"/>
      <c r="D77" s="94"/>
      <c r="E77" s="94"/>
      <c r="F77" s="94"/>
      <c r="G77" s="106"/>
      <c r="H77" s="52"/>
    </row>
    <row r="78" spans="1:8" ht="45" customHeight="1" x14ac:dyDescent="0.3">
      <c r="A78" s="52"/>
      <c r="B78" s="126" t="s">
        <v>426</v>
      </c>
      <c r="C78" s="127"/>
      <c r="D78" s="127"/>
      <c r="E78" s="127"/>
      <c r="F78" s="127"/>
      <c r="G78" s="128"/>
      <c r="H78" s="52"/>
    </row>
    <row r="79" spans="1:8" ht="137.25" customHeight="1" thickBot="1" x14ac:dyDescent="0.35">
      <c r="A79" s="52"/>
      <c r="B79" s="129"/>
      <c r="C79" s="130"/>
      <c r="D79" s="130"/>
      <c r="E79" s="130"/>
      <c r="F79" s="130"/>
      <c r="G79" s="131"/>
      <c r="H79" s="52"/>
    </row>
    <row r="80" spans="1:8" x14ac:dyDescent="0.3">
      <c r="A80" s="52"/>
      <c r="B80" s="52"/>
      <c r="C80" s="52"/>
      <c r="D80" s="52"/>
      <c r="E80" s="52"/>
      <c r="F80" s="52"/>
      <c r="G80" s="52"/>
      <c r="H80" s="52"/>
    </row>
  </sheetData>
  <mergeCells count="125">
    <mergeCell ref="D69:E69"/>
    <mergeCell ref="F69:G69"/>
    <mergeCell ref="B54:C54"/>
    <mergeCell ref="D54:E54"/>
    <mergeCell ref="F54:G54"/>
    <mergeCell ref="B52:C52"/>
    <mergeCell ref="D52:E52"/>
    <mergeCell ref="F52:G52"/>
    <mergeCell ref="B53:C53"/>
    <mergeCell ref="D53:E53"/>
    <mergeCell ref="F53:G53"/>
    <mergeCell ref="F67:G67"/>
    <mergeCell ref="B68:C68"/>
    <mergeCell ref="D68:E68"/>
    <mergeCell ref="F68:G68"/>
    <mergeCell ref="D67:E67"/>
    <mergeCell ref="B44:C44"/>
    <mergeCell ref="D44:E44"/>
    <mergeCell ref="F44:G44"/>
    <mergeCell ref="B45:C45"/>
    <mergeCell ref="D45:E45"/>
    <mergeCell ref="F45:G45"/>
    <mergeCell ref="B42:C42"/>
    <mergeCell ref="D42:E42"/>
    <mergeCell ref="F42:G42"/>
    <mergeCell ref="B43:C43"/>
    <mergeCell ref="D43:E43"/>
    <mergeCell ref="F43:G43"/>
    <mergeCell ref="B77:G77"/>
    <mergeCell ref="B78:G78"/>
    <mergeCell ref="B79:G79"/>
    <mergeCell ref="B57:G57"/>
    <mergeCell ref="B59:C59"/>
    <mergeCell ref="E59:F59"/>
    <mergeCell ref="B61:C62"/>
    <mergeCell ref="B64:C64"/>
    <mergeCell ref="D64:E64"/>
    <mergeCell ref="F64:G64"/>
    <mergeCell ref="B73:G73"/>
    <mergeCell ref="B74:G74"/>
    <mergeCell ref="B75:G75"/>
    <mergeCell ref="B65:C65"/>
    <mergeCell ref="D65:E65"/>
    <mergeCell ref="F65:G65"/>
    <mergeCell ref="B66:C66"/>
    <mergeCell ref="B70:C70"/>
    <mergeCell ref="D70:E70"/>
    <mergeCell ref="F70:G70"/>
    <mergeCell ref="D66:E66"/>
    <mergeCell ref="F66:G66"/>
    <mergeCell ref="B67:C67"/>
    <mergeCell ref="B69:C69"/>
    <mergeCell ref="D51:E51"/>
    <mergeCell ref="F51:G51"/>
    <mergeCell ref="B48:C48"/>
    <mergeCell ref="D48:E48"/>
    <mergeCell ref="F48:G48"/>
    <mergeCell ref="B49:C49"/>
    <mergeCell ref="D49:E49"/>
    <mergeCell ref="F49:G49"/>
    <mergeCell ref="B46:C46"/>
    <mergeCell ref="D46:E46"/>
    <mergeCell ref="F46:G46"/>
    <mergeCell ref="B47:C47"/>
    <mergeCell ref="D47:E47"/>
    <mergeCell ref="F47:G47"/>
    <mergeCell ref="B51:C51"/>
    <mergeCell ref="B50:C50"/>
    <mergeCell ref="D50:E50"/>
    <mergeCell ref="F50:G50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40:C40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1:C32"/>
    <mergeCell ref="B23:G23"/>
    <mergeCell ref="B24:G24"/>
    <mergeCell ref="B25:G25"/>
    <mergeCell ref="B26:G26"/>
    <mergeCell ref="C7:G7"/>
    <mergeCell ref="C8:G8"/>
    <mergeCell ref="B20:G20"/>
    <mergeCell ref="B21:G21"/>
    <mergeCell ref="B22:G22"/>
    <mergeCell ref="B10:B16"/>
    <mergeCell ref="C10:D10"/>
    <mergeCell ref="E10:F10"/>
    <mergeCell ref="C11:D11"/>
    <mergeCell ref="B18:F18"/>
    <mergeCell ref="B9:G9"/>
    <mergeCell ref="E11:F11"/>
    <mergeCell ref="C12:G12"/>
    <mergeCell ref="C13:F13"/>
    <mergeCell ref="C14:G14"/>
    <mergeCell ref="C15:G15"/>
    <mergeCell ref="C16:G16"/>
    <mergeCell ref="B1:G1"/>
    <mergeCell ref="C2:G2"/>
    <mergeCell ref="C3:G3"/>
    <mergeCell ref="C4:G4"/>
    <mergeCell ref="C5:G5"/>
    <mergeCell ref="C6:G6"/>
    <mergeCell ref="B27:G27"/>
    <mergeCell ref="B29:C29"/>
    <mergeCell ref="E29:F29"/>
  </mergeCells>
  <conditionalFormatting sqref="C2:G8 C11:G11 C14:G16 G13 G18 B22:G22 B25:G25 D29 G29 D32:G32 D35:G54 D59 G59 D62:E62 D65:G70 B75:G75 B79:G79">
    <cfRule type="cellIs" dxfId="19" priority="1" operator="greaterThan">
      <formula>0</formula>
    </cfRule>
  </conditionalFormatting>
  <dataValidations count="5">
    <dataValidation allowBlank="1" showInputMessage="1" showErrorMessage="1" prompt="Proszę wprowadzić treść warunku formalnego._x000a__x000a_Przykładowa treść: _x000a_&quot;wymogiem formalnym jest uzyskanie minimum 30% punktów z egzaminu maturalnego z biologii na poziomie rozszerzonym&quot;" sqref="B25:G25" xr:uid="{00000000-0002-0000-0900-000000000000}"/>
    <dataValidation type="textLength" errorStyle="warning" allowBlank="1" showInputMessage="1" showErrorMessage="1" error="opis studiów powinien zawierać minimum 10 znaków a maksymalnie 2500 znaków" sqref="B75:G75" xr:uid="{00000000-0002-0000-0900-000001000000}">
      <formula1>10</formula1>
      <formula2>2500</formula2>
    </dataValidation>
    <dataValidation type="whole" allowBlank="1" showInputMessage="1" showErrorMessage="1" prompt="wprowadź wartość_x000a__x000a_* do górnego limitu przyjęć wlicza się osoby studiujące na więcej niż jednym kierunku" sqref="C11:F11" xr:uid="{00000000-0002-0000-0900-000002000000}">
      <formula1>1</formula1>
      <formula2>1000</formula2>
    </dataValidation>
    <dataValidation type="whole" allowBlank="1" showInputMessage="1" showErrorMessage="1" prompt="wprowadź wartość_x000a__x000a_***łączna liczba przyjętych wymagana do uruchomienia studiów" sqref="G11" xr:uid="{00000000-0002-0000-0900-000003000000}">
      <formula1>1</formula1>
      <formula2>1000</formula2>
    </dataValidation>
    <dataValidation type="textLength" errorStyle="warning" allowBlank="1" showInputMessage="1" showErrorMessage="1" error="podaj kod pocztowy w formacie XX-XXX" prompt="wprowadź wartość" sqref="C3:G8" xr:uid="{00000000-0002-0000-0900-000004000000}">
      <formula1>5</formula1>
      <formula2>6</formula2>
    </dataValidation>
  </dataValidations>
  <pageMargins left="0.31496062992125984" right="0.31496062992125984" top="0.59055118110236227" bottom="0.59055118110236227" header="0.31496062992125984" footer="0.31496062992125984"/>
  <pageSetup paperSize="9" orientation="landscape" r:id="rId1"/>
  <headerFooter>
    <oddHeader>&amp;CWarunki rekrutacji dla jednolitych studiów magisterskich oraz pierwszego stopnia</oddHeader>
  </headerFooter>
  <rowBreaks count="3" manualBreakCount="3">
    <brk id="26" max="16383" man="1"/>
    <brk id="56" max="16383" man="1"/>
    <brk id="71" max="16383" man="1"/>
  </rowBreaks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errorStyle="warning" allowBlank="1" showInputMessage="1" showErrorMessage="1" error="jeżeli wprowadziłeś wartość spoza listy, upewnij się, że jest właściwa_x000a_" prompt="wybierz z listy lub wprowadź nową nazwę" xr:uid="{00000000-0002-0000-0900-000005000000}">
          <x14:formula1>
            <xm:f>źródło!$AB$2:$AB$75</xm:f>
          </x14:formula1>
          <xm:sqref>C2:G2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wartość" xr:uid="{00000000-0002-0000-0900-000006000000}">
          <x14:formula1>
            <xm:f>'Z:\2018_19\[formularz_kryteria_I.stopien.JM_2018.xlsx]źródło'!#REF!</xm:f>
          </x14:formula1>
          <xm:sqref>F62:G62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7000000}">
          <x14:formula1>
            <xm:f>źródło!$Q$2:$Q$21</xm:f>
          </x14:formula1>
          <xm:sqref>D29</xm:sqref>
        </x14:dataValidation>
        <x14:dataValidation type="list" allowBlank="1" showInputMessage="1" showErrorMessage="1" prompt="wybierz z listy_x000a__x000a_zaleca się aby liczba wszystkich grup nie była większa niż 2" xr:uid="{00000000-0002-0000-0900-000008000000}">
          <x14:formula1>
            <xm:f>źródło!$R$2:$R$5</xm:f>
          </x14:formula1>
          <xm:sqref>G29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9000000}">
          <x14:formula1>
            <xm:f>źródło!$Z$3:$Z$7</xm:f>
          </x14:formula1>
          <xm:sqref>D66:E70</xm:sqref>
        </x14:dataValidation>
        <x14:dataValidation type="list" allowBlank="1" showInputMessage="1" showErrorMessage="1" error="Proszę podać liczbę od 1 do 4" prompt="wybierz z listy lub wprowadź wartość od 1 do 4" xr:uid="{00000000-0002-0000-0900-00000A000000}">
          <x14:formula1>
            <xm:f>źródło!$Y$2:$Y$4</xm:f>
          </x14:formula1>
          <xm:sqref>F65:G70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B000000}">
          <x14:formula1>
            <xm:f>źródło!$Z$2:$Z$7</xm:f>
          </x14:formula1>
          <xm:sqref>D65:E65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wartość" xr:uid="{00000000-0002-0000-0900-00000C000000}">
          <x14:formula1>
            <xm:f>źródło!$X$2:$X$5</xm:f>
          </x14:formula1>
          <xm:sqref>D62:E62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D000000}">
          <x14:formula1>
            <xm:f>źródło!$V$2:$V$5</xm:f>
          </x14:formula1>
          <xm:sqref>D59</xm:sqref>
        </x14:dataValidation>
        <x14:dataValidation type="list" allowBlank="1" showInputMessage="1" showErrorMessage="1" prompt="wybierz z listy_x000a__x000a_zaleca się aby liczba wszystkich grup nie była większa niż 2" xr:uid="{00000000-0002-0000-0900-00000E000000}">
          <x14:formula1>
            <xm:f>źródło!$W$2:$W$3</xm:f>
          </x14:formula1>
          <xm:sqref>G59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F000000}">
          <x14:formula1>
            <xm:f>źródło!$N$2:$N$12</xm:f>
          </x14:formula1>
          <xm:sqref>G13</xm:sqref>
        </x14:dataValidation>
        <x14:dataValidation type="list" allowBlank="1" showInputMessage="1" showErrorMessage="1" xr:uid="{00000000-0002-0000-0900-000010000000}">
          <x14:formula1>
            <xm:f>źródło!$P$2:$P$3</xm:f>
          </x14:formula1>
          <xm:sqref>G18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nazwę" xr:uid="{00000000-0002-0000-0900-000011000000}">
          <x14:formula1>
            <xm:f>źródło!$O$2:$O$19</xm:f>
          </x14:formula1>
          <xm:sqref>C14:G16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wartość" xr:uid="{00000000-0002-0000-0900-000012000000}">
          <x14:formula1>
            <xm:f>źródło!$S$2:$S$5</xm:f>
          </x14:formula1>
          <xm:sqref>D32:G32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13000000}">
          <x14:formula1>
            <xm:f>źródło!$T$2:$T$6</xm:f>
          </x14:formula1>
          <xm:sqref>F35:G54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14000000}">
          <x14:formula1>
            <xm:f>źródło!$U$2:$U$16</xm:f>
          </x14:formula1>
          <xm:sqref>D35:E54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63"/>
  <sheetViews>
    <sheetView view="pageLayout" zoomScaleNormal="100" workbookViewId="0">
      <selection activeCell="C2" sqref="C2:G2"/>
    </sheetView>
  </sheetViews>
  <sheetFormatPr defaultRowHeight="14.4" x14ac:dyDescent="0.3"/>
  <cols>
    <col min="1" max="1" width="3.88671875" customWidth="1"/>
    <col min="2" max="2" width="21.109375" customWidth="1"/>
    <col min="3" max="6" width="20.88671875" customWidth="1"/>
    <col min="7" max="7" width="26.109375" customWidth="1"/>
    <col min="8" max="8" width="4.33203125" customWidth="1"/>
  </cols>
  <sheetData>
    <row r="1" spans="1:14" ht="15.6" thickBot="1" x14ac:dyDescent="0.35">
      <c r="A1" s="52"/>
      <c r="B1" s="85" t="s">
        <v>104</v>
      </c>
      <c r="C1" s="85"/>
      <c r="D1" s="85"/>
      <c r="E1" s="85"/>
      <c r="F1" s="85"/>
      <c r="G1" s="85"/>
      <c r="H1" s="52"/>
    </row>
    <row r="2" spans="1:14" x14ac:dyDescent="0.3">
      <c r="A2" s="52"/>
      <c r="B2" s="11" t="s">
        <v>105</v>
      </c>
      <c r="C2" s="86"/>
      <c r="D2" s="86"/>
      <c r="E2" s="86"/>
      <c r="F2" s="86"/>
      <c r="G2" s="87"/>
      <c r="H2" s="52"/>
    </row>
    <row r="3" spans="1:14" x14ac:dyDescent="0.3">
      <c r="A3" s="52"/>
      <c r="B3" s="12" t="s">
        <v>106</v>
      </c>
      <c r="C3" s="88"/>
      <c r="D3" s="88"/>
      <c r="E3" s="88"/>
      <c r="F3" s="88"/>
      <c r="G3" s="89"/>
      <c r="H3" s="52"/>
    </row>
    <row r="4" spans="1:14" x14ac:dyDescent="0.3">
      <c r="A4" s="52"/>
      <c r="B4" s="12" t="s">
        <v>107</v>
      </c>
      <c r="C4" s="88"/>
      <c r="D4" s="88"/>
      <c r="E4" s="88"/>
      <c r="F4" s="88"/>
      <c r="G4" s="89"/>
      <c r="H4" s="52"/>
    </row>
    <row r="5" spans="1:14" x14ac:dyDescent="0.3">
      <c r="A5" s="52"/>
      <c r="B5" s="12" t="s">
        <v>108</v>
      </c>
      <c r="C5" s="88"/>
      <c r="D5" s="88"/>
      <c r="E5" s="88"/>
      <c r="F5" s="88"/>
      <c r="G5" s="89"/>
      <c r="H5" s="52"/>
    </row>
    <row r="6" spans="1:14" x14ac:dyDescent="0.3">
      <c r="A6" s="52"/>
      <c r="B6" s="12" t="s">
        <v>109</v>
      </c>
      <c r="C6" s="88"/>
      <c r="D6" s="88"/>
      <c r="E6" s="88"/>
      <c r="F6" s="88"/>
      <c r="G6" s="89"/>
      <c r="H6" s="52"/>
    </row>
    <row r="7" spans="1:14" x14ac:dyDescent="0.3">
      <c r="A7" s="52"/>
      <c r="B7" s="12" t="s">
        <v>110</v>
      </c>
      <c r="C7" s="88"/>
      <c r="D7" s="88"/>
      <c r="E7" s="88"/>
      <c r="F7" s="88"/>
      <c r="G7" s="89"/>
      <c r="H7" s="52"/>
    </row>
    <row r="8" spans="1:14" ht="15" thickBot="1" x14ac:dyDescent="0.35">
      <c r="A8" s="52"/>
      <c r="B8" s="13" t="s">
        <v>111</v>
      </c>
      <c r="C8" s="104"/>
      <c r="D8" s="104"/>
      <c r="E8" s="104"/>
      <c r="F8" s="104"/>
      <c r="G8" s="105"/>
      <c r="H8" s="52"/>
    </row>
    <row r="9" spans="1:14" ht="15" thickBot="1" x14ac:dyDescent="0.35">
      <c r="A9" s="52"/>
      <c r="B9" s="97"/>
      <c r="C9" s="97"/>
      <c r="D9" s="97"/>
      <c r="E9" s="97"/>
      <c r="F9" s="97"/>
      <c r="G9" s="97"/>
      <c r="H9" s="52"/>
    </row>
    <row r="10" spans="1:14" ht="26.25" customHeight="1" x14ac:dyDescent="0.3">
      <c r="A10" s="52"/>
      <c r="B10" s="110" t="s">
        <v>436</v>
      </c>
      <c r="C10" s="113" t="s">
        <v>437</v>
      </c>
      <c r="D10" s="114"/>
      <c r="E10" s="114" t="s">
        <v>442</v>
      </c>
      <c r="F10" s="114"/>
      <c r="G10" s="21" t="s">
        <v>438</v>
      </c>
      <c r="H10" s="52"/>
      <c r="I10" s="22"/>
      <c r="K10" s="22"/>
      <c r="L10" s="22"/>
      <c r="M10" s="22"/>
      <c r="N10" s="22"/>
    </row>
    <row r="11" spans="1:14" ht="26.25" customHeight="1" x14ac:dyDescent="0.3">
      <c r="A11" s="52"/>
      <c r="B11" s="111"/>
      <c r="C11" s="88"/>
      <c r="D11" s="88"/>
      <c r="E11" s="88"/>
      <c r="F11" s="88"/>
      <c r="G11" s="27"/>
      <c r="H11" s="56"/>
      <c r="I11" s="23"/>
      <c r="J11" s="24"/>
      <c r="K11" s="24"/>
      <c r="L11" s="24"/>
      <c r="M11" s="24"/>
      <c r="N11" s="25"/>
    </row>
    <row r="12" spans="1:14" ht="15" thickBot="1" x14ac:dyDescent="0.35">
      <c r="A12" s="52"/>
      <c r="B12" s="53"/>
      <c r="C12" s="54"/>
      <c r="D12" s="54"/>
      <c r="E12" s="54"/>
      <c r="F12" s="55"/>
      <c r="G12" s="55"/>
      <c r="H12" s="56"/>
      <c r="I12" s="23"/>
      <c r="J12" s="22"/>
      <c r="K12" s="22"/>
      <c r="L12" s="22"/>
      <c r="M12" s="22"/>
      <c r="N12" s="26"/>
    </row>
    <row r="13" spans="1:14" ht="24" customHeight="1" thickBot="1" x14ac:dyDescent="0.35">
      <c r="A13" s="52"/>
      <c r="B13" s="115" t="s">
        <v>441</v>
      </c>
      <c r="C13" s="116"/>
      <c r="D13" s="116"/>
      <c r="E13" s="116"/>
      <c r="F13" s="116"/>
      <c r="G13" s="29" t="s">
        <v>391</v>
      </c>
      <c r="H13" s="52"/>
    </row>
    <row r="14" spans="1:14" x14ac:dyDescent="0.3">
      <c r="A14" s="52"/>
      <c r="B14" s="52"/>
      <c r="C14" s="52"/>
      <c r="D14" s="52"/>
      <c r="E14" s="52"/>
      <c r="F14" s="52"/>
      <c r="G14" s="52"/>
      <c r="H14" s="52"/>
    </row>
    <row r="15" spans="1:14" ht="15" x14ac:dyDescent="0.3">
      <c r="A15" s="52"/>
      <c r="B15" s="85" t="s">
        <v>427</v>
      </c>
      <c r="C15" s="85"/>
      <c r="D15" s="85"/>
      <c r="E15" s="85"/>
      <c r="F15" s="85"/>
      <c r="G15" s="85"/>
      <c r="H15" s="52"/>
    </row>
    <row r="16" spans="1:14" x14ac:dyDescent="0.3">
      <c r="A16" s="52"/>
      <c r="B16" s="52"/>
      <c r="C16" s="52"/>
      <c r="D16" s="52"/>
      <c r="E16" s="52"/>
      <c r="F16" s="52"/>
      <c r="G16" s="52"/>
      <c r="H16" s="52"/>
    </row>
    <row r="17" spans="1:8" ht="30" customHeight="1" x14ac:dyDescent="0.3">
      <c r="A17" s="52"/>
      <c r="B17" s="90" t="s">
        <v>429</v>
      </c>
      <c r="C17" s="90"/>
      <c r="D17" s="90"/>
      <c r="E17" s="90"/>
      <c r="F17" s="90"/>
      <c r="G17" s="90"/>
      <c r="H17" s="52"/>
    </row>
    <row r="18" spans="1:8" x14ac:dyDescent="0.3">
      <c r="A18" s="52"/>
      <c r="B18" s="57"/>
      <c r="C18" s="57"/>
      <c r="D18" s="57"/>
      <c r="E18" s="57"/>
      <c r="F18" s="57"/>
      <c r="G18" s="57"/>
      <c r="H18" s="52"/>
    </row>
    <row r="19" spans="1:8" ht="25.5" customHeight="1" x14ac:dyDescent="0.3">
      <c r="A19" s="52"/>
      <c r="B19" s="163" t="s">
        <v>444</v>
      </c>
      <c r="C19" s="164"/>
      <c r="D19" s="164"/>
      <c r="E19" s="164"/>
      <c r="F19" s="165"/>
      <c r="G19" s="32" t="s">
        <v>445</v>
      </c>
      <c r="H19" s="52"/>
    </row>
    <row r="20" spans="1:8" ht="29.25" customHeight="1" x14ac:dyDescent="0.3">
      <c r="A20" s="52"/>
      <c r="B20" s="78"/>
      <c r="C20" s="78"/>
      <c r="D20" s="78"/>
      <c r="E20" s="78"/>
      <c r="F20" s="78"/>
      <c r="G20" s="33">
        <v>1</v>
      </c>
      <c r="H20" s="52"/>
    </row>
    <row r="21" spans="1:8" ht="25.5" customHeight="1" x14ac:dyDescent="0.3">
      <c r="A21" s="52"/>
      <c r="B21" s="161" t="s">
        <v>446</v>
      </c>
      <c r="C21" s="162"/>
      <c r="D21" s="162"/>
      <c r="E21" s="162"/>
      <c r="F21" s="162"/>
      <c r="G21" s="32" t="s">
        <v>447</v>
      </c>
      <c r="H21" s="52"/>
    </row>
    <row r="22" spans="1:8" ht="30" customHeight="1" x14ac:dyDescent="0.3">
      <c r="A22" s="52"/>
      <c r="B22" s="78"/>
      <c r="C22" s="78"/>
      <c r="D22" s="78"/>
      <c r="E22" s="78"/>
      <c r="F22" s="78"/>
      <c r="G22" s="34"/>
      <c r="H22" s="52"/>
    </row>
    <row r="23" spans="1:8" ht="15" thickBot="1" x14ac:dyDescent="0.35">
      <c r="A23" s="52"/>
      <c r="B23" s="97"/>
      <c r="C23" s="97"/>
      <c r="D23" s="97"/>
      <c r="E23" s="97"/>
      <c r="F23" s="97"/>
      <c r="G23" s="97"/>
      <c r="H23" s="52"/>
    </row>
    <row r="24" spans="1:8" x14ac:dyDescent="0.3">
      <c r="A24" s="52"/>
      <c r="B24" s="98" t="s">
        <v>390</v>
      </c>
      <c r="C24" s="99"/>
      <c r="D24" s="99"/>
      <c r="E24" s="99"/>
      <c r="F24" s="99"/>
      <c r="G24" s="100"/>
      <c r="H24" s="52"/>
    </row>
    <row r="25" spans="1:8" ht="41.25" customHeight="1" x14ac:dyDescent="0.3">
      <c r="A25" s="52"/>
      <c r="B25" s="144"/>
      <c r="C25" s="144"/>
      <c r="D25" s="144"/>
      <c r="E25" s="144"/>
      <c r="F25" s="144"/>
      <c r="G25" s="144"/>
      <c r="H25" s="52"/>
    </row>
    <row r="26" spans="1:8" x14ac:dyDescent="0.3">
      <c r="A26" s="52"/>
      <c r="B26" s="97"/>
      <c r="C26" s="97"/>
      <c r="D26" s="97"/>
      <c r="E26" s="97"/>
      <c r="F26" s="97"/>
      <c r="G26" s="97"/>
      <c r="H26" s="52"/>
    </row>
    <row r="27" spans="1:8" ht="15" thickBot="1" x14ac:dyDescent="0.35">
      <c r="A27" s="52"/>
      <c r="B27" s="97"/>
      <c r="C27" s="97"/>
      <c r="D27" s="97"/>
      <c r="E27" s="97"/>
      <c r="F27" s="97"/>
      <c r="G27" s="97"/>
      <c r="H27" s="52"/>
    </row>
    <row r="28" spans="1:8" ht="36" customHeight="1" thickBot="1" x14ac:dyDescent="0.35">
      <c r="A28" s="52"/>
      <c r="B28" s="158" t="s">
        <v>474</v>
      </c>
      <c r="C28" s="159"/>
      <c r="D28" s="159"/>
      <c r="E28" s="159"/>
      <c r="F28" s="159" t="s">
        <v>475</v>
      </c>
      <c r="G28" s="160"/>
      <c r="H28" s="52"/>
    </row>
    <row r="29" spans="1:8" ht="17.25" customHeight="1" x14ac:dyDescent="0.3">
      <c r="A29" s="52"/>
      <c r="B29" s="142" t="s">
        <v>476</v>
      </c>
      <c r="C29" s="143"/>
      <c r="D29" s="143"/>
      <c r="E29" s="143"/>
      <c r="F29" s="123"/>
      <c r="G29" s="123"/>
      <c r="H29" s="52"/>
    </row>
    <row r="30" spans="1:8" ht="17.25" customHeight="1" x14ac:dyDescent="0.3">
      <c r="A30" s="52"/>
      <c r="B30" s="121" t="s">
        <v>477</v>
      </c>
      <c r="C30" s="122"/>
      <c r="D30" s="122"/>
      <c r="E30" s="122"/>
      <c r="F30" s="123"/>
      <c r="G30" s="123"/>
      <c r="H30" s="52"/>
    </row>
    <row r="31" spans="1:8" ht="17.25" customHeight="1" x14ac:dyDescent="0.3">
      <c r="A31" s="52"/>
      <c r="B31" s="121" t="s">
        <v>478</v>
      </c>
      <c r="C31" s="122"/>
      <c r="D31" s="122"/>
      <c r="E31" s="122"/>
      <c r="F31" s="123"/>
      <c r="G31" s="123"/>
      <c r="H31" s="52"/>
    </row>
    <row r="32" spans="1:8" ht="17.25" customHeight="1" thickBot="1" x14ac:dyDescent="0.35">
      <c r="A32" s="52"/>
      <c r="B32" s="136" t="s">
        <v>479</v>
      </c>
      <c r="C32" s="137"/>
      <c r="D32" s="137"/>
      <c r="E32" s="137"/>
      <c r="F32" s="123"/>
      <c r="G32" s="123"/>
      <c r="H32" s="52"/>
    </row>
    <row r="33" spans="1:8" ht="17.25" customHeight="1" thickBot="1" x14ac:dyDescent="0.35">
      <c r="A33" s="52"/>
      <c r="B33" s="57" t="str">
        <f>IF(F29&gt;0,IF(F30&gt;0,"w przypadku wyboru oceny na dyplomie, czyli ogólnego wyniku studiów, nie są wybierane dodatkowo: ocena z pracy dyplomowej, ocena z egzaminu dyplomowego, średnia ze studiów, tj. dla tych elementów pozostawia się wagi równe zero",IF(F31&gt;0,"w przypadku wyboru oceny na dyplomie, czyli ogólnego wyniku studiów, nie są wybierane dodatkowo: ocena z pracy dyplomowej, ocena z egzaminu dyplomowego, średnia ze studiów, tj. dla tych elementów pozostawia się wagi równe zero",IF(F32&gt;0,"w przypadku wyboru oceny na dyplomie, czyli ogólnego wyniku studiów, nie są wybierane dodatkowo: ocena z pracy dyplomowej, ocena z egzaminu dyplomowego, średnia ze studiów, tj. dla tych elementów pozostawia się wagi równe zero",""))),"")</f>
        <v/>
      </c>
      <c r="C33" s="57"/>
      <c r="D33" s="57"/>
      <c r="E33" s="57"/>
      <c r="F33" s="57"/>
      <c r="G33" s="57"/>
      <c r="H33" s="52"/>
    </row>
    <row r="34" spans="1:8" ht="17.25" customHeight="1" x14ac:dyDescent="0.3">
      <c r="A34" s="52"/>
      <c r="B34" s="142" t="s">
        <v>480</v>
      </c>
      <c r="C34" s="143"/>
      <c r="D34" s="143"/>
      <c r="E34" s="143"/>
      <c r="F34" s="123"/>
      <c r="G34" s="123"/>
      <c r="H34" s="52"/>
    </row>
    <row r="35" spans="1:8" ht="17.25" customHeight="1" x14ac:dyDescent="0.3">
      <c r="A35" s="52"/>
      <c r="B35" s="121" t="s">
        <v>481</v>
      </c>
      <c r="C35" s="122"/>
      <c r="D35" s="122"/>
      <c r="E35" s="122"/>
      <c r="F35" s="123"/>
      <c r="G35" s="123"/>
      <c r="H35" s="52"/>
    </row>
    <row r="36" spans="1:8" ht="17.25" customHeight="1" thickBot="1" x14ac:dyDescent="0.35">
      <c r="A36" s="52"/>
      <c r="B36" s="136" t="s">
        <v>482</v>
      </c>
      <c r="C36" s="137"/>
      <c r="D36" s="137"/>
      <c r="E36" s="137"/>
      <c r="F36" s="123"/>
      <c r="G36" s="123"/>
      <c r="H36" s="52"/>
    </row>
    <row r="37" spans="1:8" ht="17.25" customHeight="1" thickBot="1" x14ac:dyDescent="0.35">
      <c r="A37" s="52"/>
      <c r="B37" s="57" t="str">
        <f>IF(F34&gt;0,"UWAGA! Proszę wypełnić pole Szczegółowe informacje dotyczące egzaminu na stronie 4",IF(F35&gt;0,"UWAGA! Proszę wypełnić pole Szczegółowe informacje dotyczące egzaminu na stronie 4",IF(F36&gt;0,"UWAGA! Proszę wypełnić pole Szczegółowe informacje dotyczące egzaminu na stronie 4","")))</f>
        <v/>
      </c>
      <c r="C37" s="57"/>
      <c r="D37" s="57"/>
      <c r="E37" s="57"/>
      <c r="F37" s="57"/>
      <c r="G37" s="57"/>
      <c r="H37" s="52"/>
    </row>
    <row r="38" spans="1:8" ht="17.25" customHeight="1" x14ac:dyDescent="0.3">
      <c r="A38" s="52"/>
      <c r="B38" s="142" t="s">
        <v>483</v>
      </c>
      <c r="C38" s="143"/>
      <c r="D38" s="143"/>
      <c r="E38" s="143"/>
      <c r="F38" s="123"/>
      <c r="G38" s="123"/>
      <c r="H38" s="52"/>
    </row>
    <row r="39" spans="1:8" ht="27" customHeight="1" x14ac:dyDescent="0.3">
      <c r="A39" s="52"/>
      <c r="B39" s="144"/>
      <c r="C39" s="144"/>
      <c r="D39" s="144"/>
      <c r="E39" s="144"/>
      <c r="F39" s="123"/>
      <c r="G39" s="123"/>
      <c r="H39" s="52"/>
    </row>
    <row r="40" spans="1:8" ht="16.2" thickBot="1" x14ac:dyDescent="0.35">
      <c r="A40" s="52"/>
      <c r="B40" s="58" t="str">
        <f>IF(SUM(F29:G36,F38)=0,"",IF(SUM(F29:G36,F38)&gt;100,"ŹLE USTALONE WAGI! SUMA WAG JEST WIĘKSZA OD 100",IF(SUM(F29:G36,F38)&lt;100,"ŹLE USTALONE WAGI! SUMA WAG JEST MNIEJSZA OD 100","")))</f>
        <v/>
      </c>
      <c r="C40" s="52"/>
      <c r="D40" s="52"/>
      <c r="E40" s="52"/>
      <c r="F40" s="52"/>
      <c r="G40" s="52"/>
      <c r="H40" s="52"/>
    </row>
    <row r="41" spans="1:8" ht="28.5" customHeight="1" x14ac:dyDescent="0.3">
      <c r="A41" s="52"/>
      <c r="B41" s="154" t="s">
        <v>486</v>
      </c>
      <c r="C41" s="155"/>
      <c r="D41" s="155"/>
      <c r="E41" s="155"/>
      <c r="F41" s="155"/>
      <c r="G41" s="156"/>
      <c r="H41" s="52"/>
    </row>
    <row r="42" spans="1:8" x14ac:dyDescent="0.3">
      <c r="A42" s="52"/>
      <c r="B42" s="157"/>
      <c r="C42" s="157"/>
      <c r="D42" s="157"/>
      <c r="E42" s="157"/>
      <c r="F42" s="157"/>
      <c r="G42" s="157"/>
      <c r="H42" s="52"/>
    </row>
    <row r="43" spans="1:8" x14ac:dyDescent="0.3">
      <c r="A43" s="52"/>
      <c r="B43" s="157"/>
      <c r="C43" s="157"/>
      <c r="D43" s="157"/>
      <c r="E43" s="157"/>
      <c r="F43" s="157"/>
      <c r="G43" s="157"/>
      <c r="H43" s="52"/>
    </row>
    <row r="44" spans="1:8" x14ac:dyDescent="0.3">
      <c r="A44" s="52"/>
      <c r="B44" s="59"/>
      <c r="C44" s="59"/>
      <c r="D44" s="60"/>
      <c r="E44" s="60"/>
      <c r="F44" s="60"/>
      <c r="G44" s="60"/>
      <c r="H44" s="52"/>
    </row>
    <row r="45" spans="1:8" ht="29.25" customHeight="1" x14ac:dyDescent="0.3">
      <c r="A45" s="52"/>
      <c r="B45" s="90" t="s">
        <v>430</v>
      </c>
      <c r="C45" s="90"/>
      <c r="D45" s="90"/>
      <c r="E45" s="90"/>
      <c r="F45" s="90"/>
      <c r="G45" s="90"/>
      <c r="H45" s="52"/>
    </row>
    <row r="46" spans="1:8" x14ac:dyDescent="0.3">
      <c r="A46" s="52"/>
      <c r="B46" s="57"/>
      <c r="C46" s="57"/>
      <c r="D46" s="57"/>
      <c r="E46" s="57"/>
      <c r="F46" s="57"/>
      <c r="G46" s="57"/>
      <c r="H46" s="52"/>
    </row>
    <row r="47" spans="1:8" ht="25.5" customHeight="1" x14ac:dyDescent="0.3">
      <c r="A47" s="52"/>
      <c r="B47" s="151" t="s">
        <v>484</v>
      </c>
      <c r="C47" s="152"/>
      <c r="D47" s="152"/>
      <c r="E47" s="152"/>
      <c r="F47" s="152"/>
      <c r="G47" s="153"/>
      <c r="H47" s="52"/>
    </row>
    <row r="48" spans="1:8" ht="33.75" customHeight="1" x14ac:dyDescent="0.3">
      <c r="A48" s="52"/>
      <c r="B48" s="148"/>
      <c r="C48" s="149"/>
      <c r="D48" s="149"/>
      <c r="E48" s="149"/>
      <c r="F48" s="149"/>
      <c r="G48" s="150"/>
      <c r="H48" s="52"/>
    </row>
    <row r="49" spans="1:8" ht="15" thickBot="1" x14ac:dyDescent="0.35">
      <c r="A49" s="52"/>
      <c r="B49" s="61"/>
      <c r="C49" s="52"/>
      <c r="D49" s="52"/>
      <c r="E49" s="52"/>
      <c r="F49" s="52"/>
      <c r="G49" s="52"/>
      <c r="H49" s="52"/>
    </row>
    <row r="50" spans="1:8" ht="20.25" customHeight="1" x14ac:dyDescent="0.3">
      <c r="A50" s="52"/>
      <c r="B50" s="145" t="s">
        <v>485</v>
      </c>
      <c r="C50" s="146"/>
      <c r="D50" s="146"/>
      <c r="E50" s="146"/>
      <c r="F50" s="146"/>
      <c r="G50" s="147"/>
      <c r="H50" s="52"/>
    </row>
    <row r="51" spans="1:8" x14ac:dyDescent="0.3">
      <c r="A51" s="52"/>
      <c r="B51" s="78"/>
      <c r="C51" s="78"/>
      <c r="D51" s="78"/>
      <c r="E51" s="78"/>
      <c r="F51" s="78"/>
      <c r="G51" s="78"/>
      <c r="H51" s="52"/>
    </row>
    <row r="52" spans="1:8" x14ac:dyDescent="0.3">
      <c r="A52" s="52"/>
      <c r="B52" s="78"/>
      <c r="C52" s="78"/>
      <c r="D52" s="78"/>
      <c r="E52" s="78"/>
      <c r="F52" s="78"/>
      <c r="G52" s="78"/>
      <c r="H52" s="52"/>
    </row>
    <row r="53" spans="1:8" x14ac:dyDescent="0.3">
      <c r="A53" s="52"/>
      <c r="B53" s="59"/>
      <c r="C53" s="59"/>
      <c r="D53" s="60"/>
      <c r="E53" s="60"/>
      <c r="F53" s="60"/>
      <c r="G53" s="60"/>
      <c r="H53" s="52"/>
    </row>
    <row r="54" spans="1:8" x14ac:dyDescent="0.3">
      <c r="A54" s="52"/>
      <c r="B54" s="59"/>
      <c r="C54" s="59"/>
      <c r="D54" s="60"/>
      <c r="E54" s="60"/>
      <c r="F54" s="60"/>
      <c r="G54" s="60"/>
      <c r="H54" s="52"/>
    </row>
    <row r="55" spans="1:8" ht="15.6" thickBot="1" x14ac:dyDescent="0.35">
      <c r="A55" s="52"/>
      <c r="B55" s="62" t="s">
        <v>428</v>
      </c>
      <c r="C55" s="52"/>
      <c r="D55" s="52"/>
      <c r="E55" s="52"/>
      <c r="F55" s="52"/>
      <c r="G55" s="52"/>
      <c r="H55" s="52"/>
    </row>
    <row r="56" spans="1:8" ht="15" thickBot="1" x14ac:dyDescent="0.35">
      <c r="A56" s="52"/>
      <c r="B56" s="93" t="s">
        <v>423</v>
      </c>
      <c r="C56" s="94"/>
      <c r="D56" s="94"/>
      <c r="E56" s="94"/>
      <c r="F56" s="94"/>
      <c r="G56" s="106"/>
      <c r="H56" s="52"/>
    </row>
    <row r="57" spans="1:8" ht="90.75" customHeight="1" x14ac:dyDescent="0.3">
      <c r="A57" s="52"/>
      <c r="B57" s="132" t="s">
        <v>424</v>
      </c>
      <c r="C57" s="133"/>
      <c r="D57" s="133"/>
      <c r="E57" s="133"/>
      <c r="F57" s="133"/>
      <c r="G57" s="134"/>
      <c r="H57" s="52"/>
    </row>
    <row r="58" spans="1:8" ht="147" customHeight="1" thickBot="1" x14ac:dyDescent="0.35">
      <c r="A58" s="52"/>
      <c r="B58" s="129"/>
      <c r="C58" s="130"/>
      <c r="D58" s="130"/>
      <c r="E58" s="130"/>
      <c r="F58" s="130"/>
      <c r="G58" s="131"/>
      <c r="H58" s="52"/>
    </row>
    <row r="59" spans="1:8" ht="15" thickBot="1" x14ac:dyDescent="0.35">
      <c r="A59" s="52"/>
      <c r="B59" s="63"/>
      <c r="C59" s="52"/>
      <c r="D59" s="52"/>
      <c r="E59" s="52"/>
      <c r="F59" s="52"/>
      <c r="G59" s="52"/>
      <c r="H59" s="52"/>
    </row>
    <row r="60" spans="1:8" x14ac:dyDescent="0.3">
      <c r="A60" s="52"/>
      <c r="B60" s="93" t="s">
        <v>425</v>
      </c>
      <c r="C60" s="94"/>
      <c r="D60" s="94"/>
      <c r="E60" s="94"/>
      <c r="F60" s="94"/>
      <c r="G60" s="106"/>
      <c r="H60" s="52"/>
    </row>
    <row r="61" spans="1:8" ht="45" customHeight="1" x14ac:dyDescent="0.3">
      <c r="A61" s="52"/>
      <c r="B61" s="126" t="s">
        <v>426</v>
      </c>
      <c r="C61" s="127"/>
      <c r="D61" s="127"/>
      <c r="E61" s="127"/>
      <c r="F61" s="127"/>
      <c r="G61" s="128"/>
      <c r="H61" s="52"/>
    </row>
    <row r="62" spans="1:8" ht="137.25" customHeight="1" thickBot="1" x14ac:dyDescent="0.35">
      <c r="A62" s="52"/>
      <c r="B62" s="129"/>
      <c r="C62" s="130"/>
      <c r="D62" s="130"/>
      <c r="E62" s="130"/>
      <c r="F62" s="130"/>
      <c r="G62" s="131"/>
      <c r="H62" s="52"/>
    </row>
    <row r="63" spans="1:8" x14ac:dyDescent="0.3">
      <c r="A63" s="52"/>
      <c r="B63" s="52"/>
      <c r="C63" s="52"/>
      <c r="D63" s="52"/>
      <c r="E63" s="52"/>
      <c r="F63" s="52"/>
      <c r="G63" s="52"/>
      <c r="H63" s="52"/>
    </row>
  </sheetData>
  <mergeCells count="58">
    <mergeCell ref="C6:G6"/>
    <mergeCell ref="B26:G26"/>
    <mergeCell ref="B1:G1"/>
    <mergeCell ref="C2:G2"/>
    <mergeCell ref="C3:G3"/>
    <mergeCell ref="C4:G4"/>
    <mergeCell ref="C5:G5"/>
    <mergeCell ref="C7:G7"/>
    <mergeCell ref="C8:G8"/>
    <mergeCell ref="B9:G9"/>
    <mergeCell ref="B10:B11"/>
    <mergeCell ref="C10:D10"/>
    <mergeCell ref="E10:F10"/>
    <mergeCell ref="C11:D11"/>
    <mergeCell ref="E11:F11"/>
    <mergeCell ref="B17:G17"/>
    <mergeCell ref="B21:F21"/>
    <mergeCell ref="B22:F22"/>
    <mergeCell ref="B13:F13"/>
    <mergeCell ref="B15:G15"/>
    <mergeCell ref="B19:F19"/>
    <mergeCell ref="B20:F20"/>
    <mergeCell ref="B41:G41"/>
    <mergeCell ref="B42:G43"/>
    <mergeCell ref="B23:G23"/>
    <mergeCell ref="B24:G24"/>
    <mergeCell ref="B25:G25"/>
    <mergeCell ref="B27:G27"/>
    <mergeCell ref="B28:E28"/>
    <mergeCell ref="F28:G28"/>
    <mergeCell ref="B29:E29"/>
    <mergeCell ref="F29:G29"/>
    <mergeCell ref="B30:E30"/>
    <mergeCell ref="F30:G30"/>
    <mergeCell ref="B31:E31"/>
    <mergeCell ref="F31:G31"/>
    <mergeCell ref="B32:E32"/>
    <mergeCell ref="F32:G32"/>
    <mergeCell ref="B62:G62"/>
    <mergeCell ref="B45:G45"/>
    <mergeCell ref="B50:G50"/>
    <mergeCell ref="B51:G52"/>
    <mergeCell ref="B48:G48"/>
    <mergeCell ref="B47:G47"/>
    <mergeCell ref="B56:G56"/>
    <mergeCell ref="B57:G57"/>
    <mergeCell ref="B58:G58"/>
    <mergeCell ref="B60:G60"/>
    <mergeCell ref="B61:G61"/>
    <mergeCell ref="B38:E38"/>
    <mergeCell ref="F38:G39"/>
    <mergeCell ref="B39:E39"/>
    <mergeCell ref="B34:E34"/>
    <mergeCell ref="F34:G34"/>
    <mergeCell ref="B35:E35"/>
    <mergeCell ref="F35:G35"/>
    <mergeCell ref="B36:E36"/>
    <mergeCell ref="F36:G36"/>
  </mergeCells>
  <conditionalFormatting sqref="C2:G8 C11:G12 G13 B20:F20 B22:G22 B25:G25 F29:G32 F34:G36 B39:E39 F38:G39 B42:G43 B48:G48 B51:G52 B58:G58 B62:G62">
    <cfRule type="cellIs" dxfId="18" priority="1" operator="greaterThan">
      <formula>0</formula>
    </cfRule>
  </conditionalFormatting>
  <dataValidations count="8">
    <dataValidation type="textLength" errorStyle="warning" allowBlank="1" showInputMessage="1" showErrorMessage="1" error="podaj kod pocztowy w formacie XX-XXX" prompt="wprowadź wartość" sqref="C3:G8" xr:uid="{00000000-0002-0000-0A00-000000000000}">
      <formula1>5</formula1>
      <formula2>6</formula2>
    </dataValidation>
    <dataValidation type="whole" allowBlank="1" showInputMessage="1" showErrorMessage="1" prompt="wprowadź wartość_x000a__x000a_***łączna liczba przyjętych wymagana do uruchomienia studiów" sqref="G11" xr:uid="{00000000-0002-0000-0A00-000001000000}">
      <formula1>1</formula1>
      <formula2>1000</formula2>
    </dataValidation>
    <dataValidation type="whole" allowBlank="1" showInputMessage="1" showErrorMessage="1" prompt="wprowadź wartość_x000a__x000a_* do górnego limitu przyjęć wlicza się osoby studiujące na więcej niż jednym kierunku" sqref="C11:F11" xr:uid="{00000000-0002-0000-0A00-000002000000}">
      <formula1>1</formula1>
      <formula2>1000</formula2>
    </dataValidation>
    <dataValidation type="textLength" errorStyle="warning" allowBlank="1" showInputMessage="1" showErrorMessage="1" error="opis studiów powinien zawierać minimum 10 znaków a maksymalnie 2500 znaków" sqref="B58:G58" xr:uid="{00000000-0002-0000-0A00-000003000000}">
      <formula1>10</formula1>
      <formula2>2500</formula2>
    </dataValidation>
    <dataValidation allowBlank="1" showInputMessage="1" showErrorMessage="1" prompt="należy wpisać nazwę oraz sposób udokumentowania spełnienia kryterium" sqref="B25:G25" xr:uid="{00000000-0002-0000-0A00-000004000000}"/>
    <dataValidation type="whole" allowBlank="1" showInputMessage="1" showErrorMessage="1" error="Proszę podać liczbę od 0 do 100" prompt="wprowadź wartość" sqref="F29:G32 F34:G36 F38:G39" xr:uid="{00000000-0002-0000-0A00-000005000000}">
      <formula1>0</formula1>
      <formula2>100</formula2>
    </dataValidation>
    <dataValidation allowBlank="1" showInputMessage="1" showErrorMessage="1" prompt="proszę wprowadzić dokładny sposób obliczenia wyniku" sqref="B39" xr:uid="{00000000-0002-0000-0A00-000006000000}"/>
    <dataValidation allowBlank="1" showInputMessage="1" showErrorMessage="1" prompt="wprowadź informacje na temat egzaminu" sqref="B42:G43 B51:G52" xr:uid="{00000000-0002-0000-0A00-000007000000}"/>
  </dataValidations>
  <pageMargins left="0.31496062992125984" right="0.31496062992125984" top="0.59055118110236227" bottom="0.59055118110236227" header="0.31496062992125984" footer="0.31496062992125984"/>
  <pageSetup paperSize="9" orientation="landscape" r:id="rId1"/>
  <headerFooter>
    <oddHeader>&amp;CWarunki rekrutacji dla studiów II stopnia</oddHead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A00-000008000000}">
          <x14:formula1>
            <xm:f>źródło!$P$2:$P$3</xm:f>
          </x14:formula1>
          <xm:sqref>G13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nazwę" xr:uid="{00000000-0002-0000-0A00-000009000000}">
          <x14:formula1>
            <xm:f>źródło!$AB$2:$AB$75</xm:f>
          </x14:formula1>
          <xm:sqref>C2:G2</xm:sqref>
        </x14:dataValidation>
        <x14:dataValidation type="list" errorStyle="information" allowBlank="1" showInputMessage="1" showErrorMessage="1" error="jeżeli wprowadziłeś wartość spoza listy, upewnij się, że jest właściwa" prompt="wybierz z listy lub wprowadź nową wartość" xr:uid="{00000000-0002-0000-0A00-00000A000000}">
          <x14:formula1>
            <xm:f>źródło!$AE$2:$AE$17</xm:f>
          </x14:formula1>
          <xm:sqref>B20:F20 B48:G48</xm:sqref>
        </x14:dataValidation>
        <x14:dataValidation type="list" errorStyle="warning" allowBlank="1" showInputMessage="1" showErrorMessage="1" error="wybierz z listy lub podaj wartość mniejszą od 1 i większą od 0" prompt="wybierz z listy lub wprowadź nową wartość" xr:uid="{00000000-0002-0000-0A00-00000B000000}">
          <x14:formula1>
            <xm:f>źródło!$AG$2:$AG$9</xm:f>
          </x14:formula1>
          <xm:sqref>G22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A00-00000C000000}">
          <x14:formula1>
            <xm:f>źródło!$AF$2:$AF$3</xm:f>
          </x14:formula1>
          <xm:sqref>B22:F22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65"/>
  <sheetViews>
    <sheetView view="pageLayout" zoomScale="80" zoomScaleNormal="100" zoomScalePageLayoutView="80" workbookViewId="0">
      <selection activeCell="B4" sqref="B4"/>
    </sheetView>
  </sheetViews>
  <sheetFormatPr defaultRowHeight="14.4" x14ac:dyDescent="0.3"/>
  <cols>
    <col min="1" max="1" width="4.109375" customWidth="1"/>
    <col min="2" max="2" width="43" customWidth="1"/>
    <col min="3" max="3" width="7.5546875" customWidth="1"/>
    <col min="4" max="4" width="15.33203125" customWidth="1"/>
    <col min="5" max="5" width="6.5546875" style="36" customWidth="1"/>
    <col min="6" max="6" width="12.109375" customWidth="1"/>
    <col min="7" max="8" width="5.33203125" customWidth="1"/>
    <col min="9" max="9" width="7.6640625" customWidth="1"/>
    <col min="10" max="10" width="16.44140625" customWidth="1"/>
    <col min="11" max="11" width="16.33203125" customWidth="1"/>
  </cols>
  <sheetData>
    <row r="1" spans="1:11" ht="34.5" customHeight="1" x14ac:dyDescent="0.3">
      <c r="A1" s="79" t="s">
        <v>512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8" x14ac:dyDescent="0.35">
      <c r="A2" s="166" t="s">
        <v>639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ht="18" x14ac:dyDescent="0.35">
      <c r="A3" s="81" t="s">
        <v>504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72" customHeight="1" x14ac:dyDescent="0.3">
      <c r="A4" s="43" t="s">
        <v>490</v>
      </c>
      <c r="B4" s="43" t="s">
        <v>497</v>
      </c>
      <c r="C4" s="47" t="s">
        <v>501</v>
      </c>
      <c r="D4" s="43" t="s">
        <v>492</v>
      </c>
      <c r="E4" s="47" t="s">
        <v>493</v>
      </c>
      <c r="F4" s="47" t="s">
        <v>494</v>
      </c>
      <c r="G4" s="47" t="s">
        <v>495</v>
      </c>
      <c r="H4" s="47" t="s">
        <v>496</v>
      </c>
      <c r="I4" s="47" t="s">
        <v>523</v>
      </c>
      <c r="J4" s="43" t="s">
        <v>498</v>
      </c>
      <c r="K4" s="43" t="s">
        <v>502</v>
      </c>
    </row>
    <row r="5" spans="1:11" x14ac:dyDescent="0.3">
      <c r="A5" s="46">
        <v>1</v>
      </c>
      <c r="B5" s="50"/>
      <c r="C5" s="50"/>
      <c r="D5" s="50"/>
      <c r="E5" s="49" t="s">
        <v>505</v>
      </c>
      <c r="F5" s="50"/>
      <c r="G5" s="50"/>
      <c r="H5" s="50"/>
      <c r="I5" s="50"/>
      <c r="J5" s="50"/>
      <c r="K5" s="50"/>
    </row>
    <row r="6" spans="1:11" x14ac:dyDescent="0.3">
      <c r="A6" s="46">
        <v>2</v>
      </c>
      <c r="B6" s="50"/>
      <c r="C6" s="50"/>
      <c r="D6" s="50"/>
      <c r="E6" s="49" t="s">
        <v>505</v>
      </c>
      <c r="F6" s="50"/>
      <c r="G6" s="50"/>
      <c r="H6" s="50"/>
      <c r="I6" s="50"/>
      <c r="J6" s="50"/>
      <c r="K6" s="50"/>
    </row>
    <row r="7" spans="1:11" x14ac:dyDescent="0.3">
      <c r="A7" s="46">
        <v>3</v>
      </c>
      <c r="B7" s="50"/>
      <c r="C7" s="50"/>
      <c r="D7" s="50"/>
      <c r="E7" s="49" t="s">
        <v>505</v>
      </c>
      <c r="F7" s="50"/>
      <c r="G7" s="50"/>
      <c r="H7" s="50"/>
      <c r="I7" s="50"/>
      <c r="J7" s="50"/>
      <c r="K7" s="50"/>
    </row>
    <row r="8" spans="1:11" x14ac:dyDescent="0.3">
      <c r="A8" s="46">
        <v>4</v>
      </c>
      <c r="B8" s="50"/>
      <c r="C8" s="50"/>
      <c r="D8" s="50"/>
      <c r="E8" s="49" t="s">
        <v>505</v>
      </c>
      <c r="F8" s="50"/>
      <c r="G8" s="50"/>
      <c r="H8" s="50"/>
      <c r="I8" s="50"/>
      <c r="J8" s="50"/>
      <c r="K8" s="50"/>
    </row>
    <row r="9" spans="1:11" x14ac:dyDescent="0.3">
      <c r="A9" s="46">
        <v>5</v>
      </c>
      <c r="B9" s="50"/>
      <c r="C9" s="50"/>
      <c r="D9" s="50"/>
      <c r="E9" s="49" t="s">
        <v>505</v>
      </c>
      <c r="F9" s="50"/>
      <c r="G9" s="50"/>
      <c r="H9" s="50"/>
      <c r="I9" s="50"/>
      <c r="J9" s="50"/>
      <c r="K9" s="50"/>
    </row>
    <row r="10" spans="1:11" x14ac:dyDescent="0.3">
      <c r="A10" s="46">
        <v>6</v>
      </c>
      <c r="B10" s="50"/>
      <c r="C10" s="50"/>
      <c r="D10" s="50"/>
      <c r="E10" s="49" t="s">
        <v>505</v>
      </c>
      <c r="F10" s="50"/>
      <c r="G10" s="50"/>
      <c r="H10" s="50"/>
      <c r="I10" s="50"/>
      <c r="J10" s="50"/>
      <c r="K10" s="50"/>
    </row>
    <row r="11" spans="1:11" x14ac:dyDescent="0.3">
      <c r="A11" s="46">
        <v>7</v>
      </c>
      <c r="B11" s="50"/>
      <c r="C11" s="50"/>
      <c r="D11" s="50"/>
      <c r="E11" s="49" t="s">
        <v>505</v>
      </c>
      <c r="F11" s="50"/>
      <c r="G11" s="50"/>
      <c r="H11" s="50"/>
      <c r="I11" s="50"/>
      <c r="J11" s="50"/>
      <c r="K11" s="50"/>
    </row>
    <row r="12" spans="1:11" x14ac:dyDescent="0.3">
      <c r="A12" s="46">
        <v>8</v>
      </c>
      <c r="B12" s="50"/>
      <c r="C12" s="50"/>
      <c r="D12" s="50"/>
      <c r="E12" s="49" t="s">
        <v>505</v>
      </c>
      <c r="F12" s="50"/>
      <c r="G12" s="50"/>
      <c r="H12" s="50"/>
      <c r="I12" s="50"/>
      <c r="J12" s="50"/>
      <c r="K12" s="50"/>
    </row>
    <row r="13" spans="1:11" x14ac:dyDescent="0.3">
      <c r="F13" s="2" t="s">
        <v>500</v>
      </c>
      <c r="G13" s="45">
        <f>SUM(G5:G12)</f>
        <v>0</v>
      </c>
      <c r="H13" s="45">
        <f>SUM(H5:H12)</f>
        <v>0</v>
      </c>
    </row>
    <row r="14" spans="1:11" ht="18" x14ac:dyDescent="0.35">
      <c r="A14" s="81" t="s">
        <v>499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1:11" x14ac:dyDescent="0.3">
      <c r="A15" s="46">
        <v>1</v>
      </c>
      <c r="B15" s="50"/>
      <c r="C15" s="50"/>
      <c r="D15" s="50"/>
      <c r="E15" s="49" t="s">
        <v>506</v>
      </c>
      <c r="F15" s="50"/>
      <c r="G15" s="50"/>
      <c r="H15" s="50"/>
      <c r="I15" s="50"/>
      <c r="J15" s="50"/>
      <c r="K15" s="50"/>
    </row>
    <row r="16" spans="1:11" x14ac:dyDescent="0.3">
      <c r="A16" s="46">
        <v>2</v>
      </c>
      <c r="B16" s="50"/>
      <c r="C16" s="50"/>
      <c r="D16" s="50"/>
      <c r="E16" s="49" t="s">
        <v>506</v>
      </c>
      <c r="F16" s="50"/>
      <c r="G16" s="50"/>
      <c r="H16" s="50"/>
      <c r="I16" s="50"/>
      <c r="J16" s="50"/>
      <c r="K16" s="50"/>
    </row>
    <row r="17" spans="1:11" x14ac:dyDescent="0.3">
      <c r="A17" s="46">
        <v>3</v>
      </c>
      <c r="B17" s="50"/>
      <c r="C17" s="50"/>
      <c r="D17" s="50"/>
      <c r="E17" s="49" t="s">
        <v>506</v>
      </c>
      <c r="F17" s="50"/>
      <c r="G17" s="50"/>
      <c r="H17" s="50"/>
      <c r="I17" s="50"/>
      <c r="J17" s="50"/>
      <c r="K17" s="50"/>
    </row>
    <row r="18" spans="1:11" x14ac:dyDescent="0.3">
      <c r="A18" s="46">
        <v>4</v>
      </c>
      <c r="B18" s="50"/>
      <c r="C18" s="50"/>
      <c r="D18" s="50"/>
      <c r="E18" s="49" t="s">
        <v>506</v>
      </c>
      <c r="F18" s="50"/>
      <c r="G18" s="50"/>
      <c r="H18" s="50"/>
      <c r="I18" s="50"/>
      <c r="J18" s="50"/>
      <c r="K18" s="50"/>
    </row>
    <row r="19" spans="1:11" x14ac:dyDescent="0.3">
      <c r="A19" s="46">
        <v>5</v>
      </c>
      <c r="B19" s="50"/>
      <c r="C19" s="50"/>
      <c r="D19" s="50"/>
      <c r="E19" s="49" t="s">
        <v>506</v>
      </c>
      <c r="F19" s="50"/>
      <c r="G19" s="50"/>
      <c r="H19" s="50"/>
      <c r="I19" s="50"/>
      <c r="J19" s="50"/>
      <c r="K19" s="50"/>
    </row>
    <row r="20" spans="1:11" x14ac:dyDescent="0.3">
      <c r="A20" s="46">
        <v>6</v>
      </c>
      <c r="B20" s="50"/>
      <c r="C20" s="50"/>
      <c r="D20" s="50"/>
      <c r="E20" s="49" t="s">
        <v>506</v>
      </c>
      <c r="F20" s="50"/>
      <c r="G20" s="50"/>
      <c r="H20" s="50"/>
      <c r="I20" s="50"/>
      <c r="J20" s="50"/>
      <c r="K20" s="50"/>
    </row>
    <row r="21" spans="1:11" x14ac:dyDescent="0.3">
      <c r="A21" s="46">
        <v>7</v>
      </c>
      <c r="B21" s="50"/>
      <c r="C21" s="50"/>
      <c r="D21" s="50"/>
      <c r="E21" s="49" t="s">
        <v>506</v>
      </c>
      <c r="F21" s="50"/>
      <c r="G21" s="50"/>
      <c r="H21" s="50"/>
      <c r="I21" s="50"/>
      <c r="J21" s="50"/>
      <c r="K21" s="50"/>
    </row>
    <row r="22" spans="1:11" x14ac:dyDescent="0.3">
      <c r="A22" s="46">
        <v>8</v>
      </c>
      <c r="B22" s="50"/>
      <c r="C22" s="50"/>
      <c r="D22" s="50"/>
      <c r="E22" s="49" t="s">
        <v>506</v>
      </c>
      <c r="F22" s="50"/>
      <c r="G22" s="50"/>
      <c r="H22" s="50"/>
      <c r="I22" s="50"/>
      <c r="J22" s="50"/>
      <c r="K22" s="50"/>
    </row>
    <row r="23" spans="1:11" x14ac:dyDescent="0.3">
      <c r="F23" s="2" t="s">
        <v>500</v>
      </c>
      <c r="G23" s="48">
        <f>SUM(G15:G22)</f>
        <v>0</v>
      </c>
      <c r="H23" s="48">
        <f>SUM(H15:H22)</f>
        <v>0</v>
      </c>
    </row>
    <row r="24" spans="1:11" ht="29.25" customHeight="1" x14ac:dyDescent="0.3">
      <c r="A24" s="82" t="s">
        <v>513</v>
      </c>
      <c r="B24" s="83"/>
      <c r="C24" s="83"/>
      <c r="D24" s="83"/>
      <c r="E24" s="83"/>
      <c r="F24" s="83"/>
      <c r="G24" s="83"/>
      <c r="H24" s="83"/>
      <c r="I24" s="83"/>
      <c r="J24" s="83"/>
      <c r="K24" s="84"/>
    </row>
    <row r="25" spans="1:11" ht="55.5" customHeight="1" x14ac:dyDescent="0.3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</row>
    <row r="26" spans="1:11" ht="45.75" customHeight="1" x14ac:dyDescent="0.35">
      <c r="A26" s="81" t="s">
        <v>509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</row>
    <row r="27" spans="1:11" ht="102" customHeight="1" x14ac:dyDescent="0.3">
      <c r="A27" s="43" t="s">
        <v>490</v>
      </c>
      <c r="B27" s="43" t="s">
        <v>497</v>
      </c>
      <c r="C27" s="47" t="s">
        <v>501</v>
      </c>
      <c r="D27" s="47" t="s">
        <v>492</v>
      </c>
      <c r="E27" s="47" t="s">
        <v>493</v>
      </c>
      <c r="F27" s="47" t="s">
        <v>494</v>
      </c>
      <c r="G27" s="47" t="s">
        <v>495</v>
      </c>
      <c r="H27" s="47" t="s">
        <v>496</v>
      </c>
      <c r="I27" s="47" t="s">
        <v>523</v>
      </c>
      <c r="J27" s="43" t="s">
        <v>498</v>
      </c>
      <c r="K27" s="43" t="s">
        <v>502</v>
      </c>
    </row>
    <row r="28" spans="1:11" x14ac:dyDescent="0.3">
      <c r="A28" s="46">
        <v>1</v>
      </c>
      <c r="B28" s="50"/>
      <c r="C28" s="50"/>
      <c r="D28" s="50"/>
      <c r="E28" s="49"/>
      <c r="F28" s="50"/>
      <c r="G28" s="50"/>
      <c r="H28" s="50"/>
      <c r="I28" s="50"/>
      <c r="J28" s="50"/>
      <c r="K28" s="50"/>
    </row>
    <row r="29" spans="1:11" x14ac:dyDescent="0.3">
      <c r="A29" s="46">
        <v>2</v>
      </c>
      <c r="B29" s="50"/>
      <c r="C29" s="50"/>
      <c r="D29" s="50"/>
      <c r="E29" s="49"/>
      <c r="F29" s="50"/>
      <c r="G29" s="50"/>
      <c r="H29" s="50"/>
      <c r="I29" s="50"/>
      <c r="J29" s="50"/>
      <c r="K29" s="50"/>
    </row>
    <row r="30" spans="1:11" x14ac:dyDescent="0.3">
      <c r="A30" s="46">
        <v>3</v>
      </c>
      <c r="B30" s="50"/>
      <c r="C30" s="50"/>
      <c r="D30" s="50"/>
      <c r="E30" s="49"/>
      <c r="F30" s="50"/>
      <c r="G30" s="50"/>
      <c r="H30" s="50"/>
      <c r="I30" s="50"/>
      <c r="J30" s="50"/>
      <c r="K30" s="50"/>
    </row>
    <row r="31" spans="1:11" x14ac:dyDescent="0.3">
      <c r="A31" s="46">
        <v>4</v>
      </c>
      <c r="B31" s="50"/>
      <c r="C31" s="50"/>
      <c r="D31" s="50"/>
      <c r="E31" s="49"/>
      <c r="F31" s="50"/>
      <c r="G31" s="50"/>
      <c r="H31" s="50"/>
      <c r="I31" s="50"/>
      <c r="J31" s="50"/>
      <c r="K31" s="50"/>
    </row>
    <row r="32" spans="1:11" x14ac:dyDescent="0.3">
      <c r="A32" s="46">
        <v>5</v>
      </c>
      <c r="B32" s="50"/>
      <c r="C32" s="50"/>
      <c r="D32" s="50"/>
      <c r="E32" s="49"/>
      <c r="F32" s="50"/>
      <c r="G32" s="50"/>
      <c r="H32" s="50"/>
      <c r="I32" s="50"/>
      <c r="J32" s="50"/>
      <c r="K32" s="50"/>
    </row>
    <row r="33" spans="1:11" x14ac:dyDescent="0.3">
      <c r="F33" s="2" t="s">
        <v>500</v>
      </c>
      <c r="G33" s="48">
        <f>SUM(G28:G32)</f>
        <v>0</v>
      </c>
      <c r="H33" s="48">
        <f>SUM(H28:H32)</f>
        <v>0</v>
      </c>
    </row>
    <row r="34" spans="1:11" ht="29.25" customHeight="1" x14ac:dyDescent="0.3">
      <c r="A34" s="82" t="s">
        <v>507</v>
      </c>
      <c r="B34" s="83"/>
      <c r="C34" s="83"/>
      <c r="D34" s="83"/>
      <c r="E34" s="83"/>
      <c r="F34" s="83"/>
      <c r="G34" s="83"/>
      <c r="H34" s="83"/>
      <c r="I34" s="83"/>
      <c r="J34" s="83"/>
      <c r="K34" s="84"/>
    </row>
    <row r="35" spans="1:11" ht="52.5" customHeight="1" x14ac:dyDescent="0.3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</row>
    <row r="36" spans="1:11" ht="18" x14ac:dyDescent="0.35">
      <c r="A36" s="81" t="s">
        <v>510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</row>
    <row r="37" spans="1:11" x14ac:dyDescent="0.3">
      <c r="A37" s="46">
        <v>1</v>
      </c>
      <c r="B37" s="50"/>
      <c r="C37" s="50"/>
      <c r="D37" s="50"/>
      <c r="E37" s="49"/>
      <c r="F37" s="50"/>
      <c r="G37" s="50"/>
      <c r="H37" s="50"/>
      <c r="I37" s="50"/>
      <c r="J37" s="50"/>
      <c r="K37" s="50"/>
    </row>
    <row r="38" spans="1:11" x14ac:dyDescent="0.3">
      <c r="A38" s="46">
        <v>2</v>
      </c>
      <c r="B38" s="50"/>
      <c r="C38" s="50"/>
      <c r="D38" s="50"/>
      <c r="E38" s="49"/>
      <c r="F38" s="50"/>
      <c r="G38" s="50"/>
      <c r="H38" s="50"/>
      <c r="I38" s="50"/>
      <c r="J38" s="50"/>
      <c r="K38" s="50"/>
    </row>
    <row r="39" spans="1:11" x14ac:dyDescent="0.3">
      <c r="A39" s="46">
        <v>3</v>
      </c>
      <c r="B39" s="50"/>
      <c r="C39" s="50"/>
      <c r="D39" s="50"/>
      <c r="E39" s="49"/>
      <c r="F39" s="50"/>
      <c r="G39" s="50"/>
      <c r="H39" s="50"/>
      <c r="I39" s="50"/>
      <c r="J39" s="50"/>
      <c r="K39" s="50"/>
    </row>
    <row r="40" spans="1:11" x14ac:dyDescent="0.3">
      <c r="A40" s="46">
        <v>4</v>
      </c>
      <c r="B40" s="50"/>
      <c r="C40" s="50"/>
      <c r="D40" s="50"/>
      <c r="E40" s="49"/>
      <c r="F40" s="50"/>
      <c r="G40" s="50"/>
      <c r="H40" s="50"/>
      <c r="I40" s="50"/>
      <c r="J40" s="50"/>
      <c r="K40" s="50"/>
    </row>
    <row r="41" spans="1:11" x14ac:dyDescent="0.3">
      <c r="A41" s="46">
        <v>5</v>
      </c>
      <c r="B41" s="50"/>
      <c r="C41" s="50"/>
      <c r="D41" s="50"/>
      <c r="E41" s="49"/>
      <c r="F41" s="50"/>
      <c r="G41" s="50"/>
      <c r="H41" s="50"/>
      <c r="I41" s="50"/>
      <c r="J41" s="50"/>
      <c r="K41" s="50"/>
    </row>
    <row r="42" spans="1:11" x14ac:dyDescent="0.3">
      <c r="F42" s="2" t="s">
        <v>500</v>
      </c>
      <c r="G42" s="48">
        <f>SUM(G37:G41)</f>
        <v>0</v>
      </c>
      <c r="H42" s="48">
        <f>SUM(H37:H41)</f>
        <v>0</v>
      </c>
    </row>
    <row r="44" spans="1:11" ht="29.25" customHeight="1" x14ac:dyDescent="0.3">
      <c r="A44" s="82" t="s">
        <v>508</v>
      </c>
      <c r="B44" s="83"/>
      <c r="C44" s="83"/>
      <c r="D44" s="83"/>
      <c r="E44" s="83"/>
      <c r="F44" s="83"/>
      <c r="G44" s="83"/>
      <c r="H44" s="83"/>
      <c r="I44" s="83"/>
      <c r="J44" s="83"/>
      <c r="K44" s="84"/>
    </row>
    <row r="45" spans="1:11" ht="46.5" customHeight="1" x14ac:dyDescent="0.3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</row>
    <row r="46" spans="1:11" ht="18" x14ac:dyDescent="0.35">
      <c r="A46" s="168" t="s">
        <v>640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</row>
    <row r="47" spans="1:11" ht="18" x14ac:dyDescent="0.35">
      <c r="A47" s="81" t="s">
        <v>504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</row>
    <row r="48" spans="1:11" ht="72" customHeight="1" x14ac:dyDescent="0.3">
      <c r="A48" s="43" t="s">
        <v>490</v>
      </c>
      <c r="B48" s="43" t="s">
        <v>497</v>
      </c>
      <c r="C48" s="47" t="s">
        <v>501</v>
      </c>
      <c r="D48" s="43" t="s">
        <v>492</v>
      </c>
      <c r="E48" s="47" t="s">
        <v>493</v>
      </c>
      <c r="F48" s="47" t="s">
        <v>494</v>
      </c>
      <c r="G48" s="47" t="s">
        <v>495</v>
      </c>
      <c r="H48" s="47" t="s">
        <v>496</v>
      </c>
      <c r="I48" s="47" t="s">
        <v>523</v>
      </c>
      <c r="J48" s="43" t="s">
        <v>498</v>
      </c>
      <c r="K48" s="43" t="s">
        <v>502</v>
      </c>
    </row>
    <row r="49" spans="1:11" x14ac:dyDescent="0.3">
      <c r="A49" s="46">
        <v>1</v>
      </c>
      <c r="B49" s="50"/>
      <c r="C49" s="50"/>
      <c r="D49" s="50"/>
      <c r="E49" s="49" t="s">
        <v>505</v>
      </c>
      <c r="F49" s="50"/>
      <c r="G49" s="50"/>
      <c r="H49" s="50"/>
      <c r="I49" s="50"/>
      <c r="J49" s="50"/>
      <c r="K49" s="50"/>
    </row>
    <row r="50" spans="1:11" x14ac:dyDescent="0.3">
      <c r="A50" s="46">
        <v>2</v>
      </c>
      <c r="B50" s="50"/>
      <c r="C50" s="50"/>
      <c r="D50" s="50"/>
      <c r="E50" s="49" t="s">
        <v>505</v>
      </c>
      <c r="F50" s="50"/>
      <c r="G50" s="50"/>
      <c r="H50" s="50"/>
      <c r="I50" s="50"/>
      <c r="J50" s="50"/>
      <c r="K50" s="50"/>
    </row>
    <row r="51" spans="1:11" x14ac:dyDescent="0.3">
      <c r="A51" s="46">
        <v>3</v>
      </c>
      <c r="B51" s="50"/>
      <c r="C51" s="50"/>
      <c r="D51" s="50"/>
      <c r="E51" s="49" t="s">
        <v>505</v>
      </c>
      <c r="F51" s="50"/>
      <c r="G51" s="50"/>
      <c r="H51" s="50"/>
      <c r="I51" s="50"/>
      <c r="J51" s="50"/>
      <c r="K51" s="50"/>
    </row>
    <row r="52" spans="1:11" x14ac:dyDescent="0.3">
      <c r="A52" s="46">
        <v>4</v>
      </c>
      <c r="B52" s="50"/>
      <c r="C52" s="50"/>
      <c r="D52" s="50"/>
      <c r="E52" s="49" t="s">
        <v>505</v>
      </c>
      <c r="F52" s="50"/>
      <c r="G52" s="50"/>
      <c r="H52" s="50"/>
      <c r="I52" s="50"/>
      <c r="J52" s="50"/>
      <c r="K52" s="50"/>
    </row>
    <row r="53" spans="1:11" x14ac:dyDescent="0.3">
      <c r="A53" s="46">
        <v>5</v>
      </c>
      <c r="B53" s="50"/>
      <c r="C53" s="50"/>
      <c r="D53" s="50"/>
      <c r="E53" s="49" t="s">
        <v>505</v>
      </c>
      <c r="F53" s="50"/>
      <c r="G53" s="50"/>
      <c r="H53" s="50"/>
      <c r="I53" s="50"/>
      <c r="J53" s="50"/>
      <c r="K53" s="50"/>
    </row>
    <row r="54" spans="1:11" x14ac:dyDescent="0.3">
      <c r="A54" s="46">
        <v>6</v>
      </c>
      <c r="B54" s="50"/>
      <c r="C54" s="50"/>
      <c r="D54" s="50"/>
      <c r="E54" s="49" t="s">
        <v>505</v>
      </c>
      <c r="F54" s="50"/>
      <c r="G54" s="50"/>
      <c r="H54" s="50"/>
      <c r="I54" s="50"/>
      <c r="J54" s="50"/>
      <c r="K54" s="50"/>
    </row>
    <row r="55" spans="1:11" x14ac:dyDescent="0.3">
      <c r="A55" s="46">
        <v>7</v>
      </c>
      <c r="B55" s="50"/>
      <c r="C55" s="50"/>
      <c r="D55" s="50"/>
      <c r="E55" s="49" t="s">
        <v>505</v>
      </c>
      <c r="F55" s="50"/>
      <c r="G55" s="50"/>
      <c r="H55" s="50"/>
      <c r="I55" s="50"/>
      <c r="J55" s="50"/>
      <c r="K55" s="50"/>
    </row>
    <row r="56" spans="1:11" x14ac:dyDescent="0.3">
      <c r="A56" s="46">
        <v>8</v>
      </c>
      <c r="B56" s="50"/>
      <c r="C56" s="50"/>
      <c r="D56" s="50"/>
      <c r="E56" s="49" t="s">
        <v>505</v>
      </c>
      <c r="F56" s="50"/>
      <c r="G56" s="50"/>
      <c r="H56" s="50"/>
      <c r="I56" s="50"/>
      <c r="J56" s="50"/>
      <c r="K56" s="50"/>
    </row>
    <row r="57" spans="1:11" x14ac:dyDescent="0.3">
      <c r="F57" s="2" t="s">
        <v>500</v>
      </c>
      <c r="G57" s="45">
        <f>SUM(G49:G56)</f>
        <v>0</v>
      </c>
      <c r="H57" s="45">
        <f>SUM(H49:H56)</f>
        <v>0</v>
      </c>
    </row>
    <row r="58" spans="1:11" ht="18" x14ac:dyDescent="0.35">
      <c r="A58" s="81" t="s">
        <v>499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</row>
    <row r="59" spans="1:11" x14ac:dyDescent="0.3">
      <c r="A59" s="46">
        <v>1</v>
      </c>
      <c r="B59" s="50"/>
      <c r="C59" s="50"/>
      <c r="D59" s="50"/>
      <c r="E59" s="49" t="s">
        <v>506</v>
      </c>
      <c r="F59" s="50"/>
      <c r="G59" s="50"/>
      <c r="H59" s="50"/>
      <c r="I59" s="50"/>
      <c r="J59" s="50"/>
      <c r="K59" s="50"/>
    </row>
    <row r="60" spans="1:11" x14ac:dyDescent="0.3">
      <c r="A60" s="46">
        <v>2</v>
      </c>
      <c r="B60" s="50"/>
      <c r="C60" s="50"/>
      <c r="D60" s="50"/>
      <c r="E60" s="49" t="s">
        <v>506</v>
      </c>
      <c r="F60" s="50"/>
      <c r="G60" s="50"/>
      <c r="H60" s="50"/>
      <c r="I60" s="50"/>
      <c r="J60" s="50"/>
      <c r="K60" s="50"/>
    </row>
    <row r="61" spans="1:11" x14ac:dyDescent="0.3">
      <c r="A61" s="46">
        <v>3</v>
      </c>
      <c r="B61" s="50"/>
      <c r="C61" s="50"/>
      <c r="D61" s="50"/>
      <c r="E61" s="49" t="s">
        <v>506</v>
      </c>
      <c r="F61" s="50"/>
      <c r="G61" s="50"/>
      <c r="H61" s="50"/>
      <c r="I61" s="50"/>
      <c r="J61" s="50"/>
      <c r="K61" s="50"/>
    </row>
    <row r="62" spans="1:11" x14ac:dyDescent="0.3">
      <c r="A62" s="46">
        <v>4</v>
      </c>
      <c r="B62" s="50"/>
      <c r="C62" s="50"/>
      <c r="D62" s="50"/>
      <c r="E62" s="49" t="s">
        <v>506</v>
      </c>
      <c r="F62" s="50"/>
      <c r="G62" s="50"/>
      <c r="H62" s="50"/>
      <c r="I62" s="50"/>
      <c r="J62" s="50"/>
      <c r="K62" s="50"/>
    </row>
    <row r="63" spans="1:11" x14ac:dyDescent="0.3">
      <c r="A63" s="46">
        <v>5</v>
      </c>
      <c r="B63" s="50"/>
      <c r="C63" s="50"/>
      <c r="D63" s="50"/>
      <c r="E63" s="49" t="s">
        <v>506</v>
      </c>
      <c r="F63" s="50"/>
      <c r="G63" s="50"/>
      <c r="H63" s="50"/>
      <c r="I63" s="50"/>
      <c r="J63" s="50"/>
      <c r="K63" s="50"/>
    </row>
    <row r="64" spans="1:11" x14ac:dyDescent="0.3">
      <c r="A64" s="46">
        <v>6</v>
      </c>
      <c r="B64" s="50"/>
      <c r="C64" s="50"/>
      <c r="D64" s="50"/>
      <c r="E64" s="49" t="s">
        <v>506</v>
      </c>
      <c r="F64" s="50"/>
      <c r="G64" s="50"/>
      <c r="H64" s="50"/>
      <c r="I64" s="50"/>
      <c r="J64" s="50"/>
      <c r="K64" s="50"/>
    </row>
    <row r="65" spans="1:11" x14ac:dyDescent="0.3">
      <c r="A65" s="46">
        <v>7</v>
      </c>
      <c r="B65" s="50"/>
      <c r="C65" s="50"/>
      <c r="D65" s="50"/>
      <c r="E65" s="49" t="s">
        <v>506</v>
      </c>
      <c r="F65" s="50"/>
      <c r="G65" s="50"/>
      <c r="H65" s="50"/>
      <c r="I65" s="50"/>
      <c r="J65" s="50"/>
      <c r="K65" s="50"/>
    </row>
    <row r="66" spans="1:11" x14ac:dyDescent="0.3">
      <c r="A66" s="46">
        <v>8</v>
      </c>
      <c r="B66" s="50"/>
      <c r="C66" s="50"/>
      <c r="D66" s="50"/>
      <c r="E66" s="49" t="s">
        <v>506</v>
      </c>
      <c r="F66" s="50"/>
      <c r="G66" s="50"/>
      <c r="H66" s="50"/>
      <c r="I66" s="50"/>
      <c r="J66" s="50"/>
      <c r="K66" s="50"/>
    </row>
    <row r="67" spans="1:11" x14ac:dyDescent="0.3">
      <c r="F67" s="2" t="s">
        <v>500</v>
      </c>
      <c r="G67" s="48">
        <f>SUM(G59:G66)</f>
        <v>0</v>
      </c>
      <c r="H67" s="48">
        <f>SUM(H59:H66)</f>
        <v>0</v>
      </c>
    </row>
    <row r="68" spans="1:11" ht="29.25" customHeight="1" x14ac:dyDescent="0.3">
      <c r="A68" s="82" t="s">
        <v>513</v>
      </c>
      <c r="B68" s="83"/>
      <c r="C68" s="83"/>
      <c r="D68" s="83"/>
      <c r="E68" s="83"/>
      <c r="F68" s="83"/>
      <c r="G68" s="83"/>
      <c r="H68" s="83"/>
      <c r="I68" s="83"/>
      <c r="J68" s="83"/>
      <c r="K68" s="84"/>
    </row>
    <row r="69" spans="1:11" ht="55.5" customHeight="1" x14ac:dyDescent="0.3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</row>
    <row r="70" spans="1:11" ht="45.75" customHeight="1" x14ac:dyDescent="0.35">
      <c r="A70" s="81" t="s">
        <v>509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</row>
    <row r="71" spans="1:11" ht="102" customHeight="1" x14ac:dyDescent="0.3">
      <c r="A71" s="43" t="s">
        <v>490</v>
      </c>
      <c r="B71" s="43" t="s">
        <v>497</v>
      </c>
      <c r="C71" s="47" t="s">
        <v>501</v>
      </c>
      <c r="D71" s="47" t="s">
        <v>492</v>
      </c>
      <c r="E71" s="47" t="s">
        <v>493</v>
      </c>
      <c r="F71" s="47" t="s">
        <v>494</v>
      </c>
      <c r="G71" s="47" t="s">
        <v>495</v>
      </c>
      <c r="H71" s="47" t="s">
        <v>496</v>
      </c>
      <c r="I71" s="47" t="s">
        <v>523</v>
      </c>
      <c r="J71" s="43" t="s">
        <v>498</v>
      </c>
      <c r="K71" s="43" t="s">
        <v>502</v>
      </c>
    </row>
    <row r="72" spans="1:11" x14ac:dyDescent="0.3">
      <c r="A72" s="46">
        <v>1</v>
      </c>
      <c r="B72" s="50"/>
      <c r="C72" s="50"/>
      <c r="D72" s="50"/>
      <c r="E72" s="49"/>
      <c r="F72" s="50"/>
      <c r="G72" s="50"/>
      <c r="H72" s="50"/>
      <c r="I72" s="50"/>
      <c r="J72" s="50"/>
      <c r="K72" s="50"/>
    </row>
    <row r="73" spans="1:11" x14ac:dyDescent="0.3">
      <c r="A73" s="46">
        <v>2</v>
      </c>
      <c r="B73" s="50"/>
      <c r="C73" s="50"/>
      <c r="D73" s="50"/>
      <c r="E73" s="49"/>
      <c r="F73" s="50"/>
      <c r="G73" s="50"/>
      <c r="H73" s="50"/>
      <c r="I73" s="50"/>
      <c r="J73" s="50"/>
      <c r="K73" s="50"/>
    </row>
    <row r="74" spans="1:11" x14ac:dyDescent="0.3">
      <c r="A74" s="46">
        <v>3</v>
      </c>
      <c r="B74" s="50"/>
      <c r="C74" s="50"/>
      <c r="D74" s="50"/>
      <c r="E74" s="49"/>
      <c r="F74" s="50"/>
      <c r="G74" s="50"/>
      <c r="H74" s="50"/>
      <c r="I74" s="50"/>
      <c r="J74" s="50"/>
      <c r="K74" s="50"/>
    </row>
    <row r="75" spans="1:11" x14ac:dyDescent="0.3">
      <c r="A75" s="46">
        <v>4</v>
      </c>
      <c r="B75" s="50"/>
      <c r="C75" s="50"/>
      <c r="D75" s="50"/>
      <c r="E75" s="49"/>
      <c r="F75" s="50"/>
      <c r="G75" s="50"/>
      <c r="H75" s="50"/>
      <c r="I75" s="50"/>
      <c r="J75" s="50"/>
      <c r="K75" s="50"/>
    </row>
    <row r="76" spans="1:11" x14ac:dyDescent="0.3">
      <c r="A76" s="46">
        <v>5</v>
      </c>
      <c r="B76" s="50"/>
      <c r="C76" s="50"/>
      <c r="D76" s="50"/>
      <c r="E76" s="49"/>
      <c r="F76" s="50"/>
      <c r="G76" s="50"/>
      <c r="H76" s="50"/>
      <c r="I76" s="50"/>
      <c r="J76" s="50"/>
      <c r="K76" s="50"/>
    </row>
    <row r="77" spans="1:11" x14ac:dyDescent="0.3">
      <c r="F77" s="2" t="s">
        <v>500</v>
      </c>
      <c r="G77" s="48">
        <f>SUM(G72:G76)</f>
        <v>0</v>
      </c>
      <c r="H77" s="48">
        <f>SUM(H72:H76)</f>
        <v>0</v>
      </c>
    </row>
    <row r="78" spans="1:11" ht="29.25" customHeight="1" x14ac:dyDescent="0.3">
      <c r="A78" s="82" t="s">
        <v>507</v>
      </c>
      <c r="B78" s="83"/>
      <c r="C78" s="83"/>
      <c r="D78" s="83"/>
      <c r="E78" s="83"/>
      <c r="F78" s="83"/>
      <c r="G78" s="83"/>
      <c r="H78" s="83"/>
      <c r="I78" s="83"/>
      <c r="J78" s="83"/>
      <c r="K78" s="84"/>
    </row>
    <row r="79" spans="1:11" ht="52.5" customHeight="1" x14ac:dyDescent="0.3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</row>
    <row r="80" spans="1:11" ht="18" x14ac:dyDescent="0.35">
      <c r="A80" s="81" t="s">
        <v>510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</row>
    <row r="81" spans="1:11" x14ac:dyDescent="0.3">
      <c r="A81" s="46">
        <v>1</v>
      </c>
      <c r="B81" s="50"/>
      <c r="C81" s="50"/>
      <c r="D81" s="50"/>
      <c r="E81" s="49"/>
      <c r="F81" s="50"/>
      <c r="G81" s="50"/>
      <c r="H81" s="50"/>
      <c r="I81" s="50"/>
      <c r="J81" s="50"/>
      <c r="K81" s="50"/>
    </row>
    <row r="82" spans="1:11" x14ac:dyDescent="0.3">
      <c r="A82" s="46">
        <v>2</v>
      </c>
      <c r="B82" s="50"/>
      <c r="C82" s="50"/>
      <c r="D82" s="50"/>
      <c r="E82" s="49"/>
      <c r="F82" s="50"/>
      <c r="G82" s="50"/>
      <c r="H82" s="50"/>
      <c r="I82" s="50"/>
      <c r="J82" s="50"/>
      <c r="K82" s="50"/>
    </row>
    <row r="83" spans="1:11" x14ac:dyDescent="0.3">
      <c r="A83" s="46">
        <v>3</v>
      </c>
      <c r="B83" s="50"/>
      <c r="C83" s="50"/>
      <c r="D83" s="50"/>
      <c r="E83" s="49"/>
      <c r="F83" s="50"/>
      <c r="G83" s="50"/>
      <c r="H83" s="50"/>
      <c r="I83" s="50"/>
      <c r="J83" s="50"/>
      <c r="K83" s="50"/>
    </row>
    <row r="84" spans="1:11" x14ac:dyDescent="0.3">
      <c r="A84" s="46">
        <v>4</v>
      </c>
      <c r="B84" s="50"/>
      <c r="C84" s="50"/>
      <c r="D84" s="50"/>
      <c r="E84" s="49"/>
      <c r="F84" s="50"/>
      <c r="G84" s="50"/>
      <c r="H84" s="50"/>
      <c r="I84" s="50"/>
      <c r="J84" s="50"/>
      <c r="K84" s="50"/>
    </row>
    <row r="85" spans="1:11" x14ac:dyDescent="0.3">
      <c r="A85" s="46">
        <v>5</v>
      </c>
      <c r="B85" s="50"/>
      <c r="C85" s="50"/>
      <c r="D85" s="50"/>
      <c r="E85" s="49"/>
      <c r="F85" s="50"/>
      <c r="G85" s="50"/>
      <c r="H85" s="50"/>
      <c r="I85" s="50"/>
      <c r="J85" s="50"/>
      <c r="K85" s="50"/>
    </row>
    <row r="86" spans="1:11" x14ac:dyDescent="0.3">
      <c r="F86" s="2" t="s">
        <v>500</v>
      </c>
      <c r="G86" s="48">
        <f>SUM(G81:G85)</f>
        <v>0</v>
      </c>
      <c r="H86" s="48">
        <f>SUM(H81:H85)</f>
        <v>0</v>
      </c>
    </row>
    <row r="88" spans="1:11" ht="29.25" customHeight="1" x14ac:dyDescent="0.3">
      <c r="A88" s="82" t="s">
        <v>508</v>
      </c>
      <c r="B88" s="83"/>
      <c r="C88" s="83"/>
      <c r="D88" s="83"/>
      <c r="E88" s="83"/>
      <c r="F88" s="83"/>
      <c r="G88" s="83"/>
      <c r="H88" s="83"/>
      <c r="I88" s="83"/>
      <c r="J88" s="83"/>
      <c r="K88" s="84"/>
    </row>
    <row r="89" spans="1:11" ht="46.5" customHeight="1" x14ac:dyDescent="0.3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</row>
    <row r="90" spans="1:11" ht="18" x14ac:dyDescent="0.35">
      <c r="A90" s="167" t="s">
        <v>641</v>
      </c>
      <c r="B90" s="167"/>
      <c r="C90" s="167"/>
      <c r="D90" s="167"/>
      <c r="E90" s="167"/>
      <c r="F90" s="167"/>
      <c r="G90" s="167"/>
      <c r="H90" s="167"/>
      <c r="I90" s="167"/>
      <c r="J90" s="167"/>
      <c r="K90" s="167"/>
    </row>
    <row r="91" spans="1:11" ht="18" x14ac:dyDescent="0.35">
      <c r="A91" s="81" t="s">
        <v>504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</row>
    <row r="92" spans="1:11" ht="72" customHeight="1" x14ac:dyDescent="0.3">
      <c r="A92" s="43" t="s">
        <v>490</v>
      </c>
      <c r="B92" s="43" t="s">
        <v>497</v>
      </c>
      <c r="C92" s="47" t="s">
        <v>501</v>
      </c>
      <c r="D92" s="43" t="s">
        <v>492</v>
      </c>
      <c r="E92" s="47" t="s">
        <v>493</v>
      </c>
      <c r="F92" s="47" t="s">
        <v>494</v>
      </c>
      <c r="G92" s="47" t="s">
        <v>495</v>
      </c>
      <c r="H92" s="47" t="s">
        <v>496</v>
      </c>
      <c r="I92" s="47" t="s">
        <v>523</v>
      </c>
      <c r="J92" s="43" t="s">
        <v>498</v>
      </c>
      <c r="K92" s="43" t="s">
        <v>502</v>
      </c>
    </row>
    <row r="93" spans="1:11" x14ac:dyDescent="0.3">
      <c r="A93" s="46">
        <v>1</v>
      </c>
      <c r="B93" s="50"/>
      <c r="C93" s="50"/>
      <c r="D93" s="50"/>
      <c r="E93" s="49" t="s">
        <v>505</v>
      </c>
      <c r="F93" s="50"/>
      <c r="G93" s="50"/>
      <c r="H93" s="50"/>
      <c r="I93" s="50"/>
      <c r="J93" s="50"/>
      <c r="K93" s="50"/>
    </row>
    <row r="94" spans="1:11" x14ac:dyDescent="0.3">
      <c r="A94" s="46">
        <v>2</v>
      </c>
      <c r="B94" s="50"/>
      <c r="C94" s="50"/>
      <c r="D94" s="50"/>
      <c r="E94" s="49" t="s">
        <v>505</v>
      </c>
      <c r="F94" s="50"/>
      <c r="G94" s="50"/>
      <c r="H94" s="50"/>
      <c r="I94" s="50"/>
      <c r="J94" s="50"/>
      <c r="K94" s="50"/>
    </row>
    <row r="95" spans="1:11" x14ac:dyDescent="0.3">
      <c r="A95" s="46">
        <v>3</v>
      </c>
      <c r="B95" s="50"/>
      <c r="C95" s="50"/>
      <c r="D95" s="50"/>
      <c r="E95" s="49" t="s">
        <v>505</v>
      </c>
      <c r="F95" s="50"/>
      <c r="G95" s="50"/>
      <c r="H95" s="50"/>
      <c r="I95" s="50"/>
      <c r="J95" s="50"/>
      <c r="K95" s="50"/>
    </row>
    <row r="96" spans="1:11" x14ac:dyDescent="0.3">
      <c r="A96" s="46">
        <v>4</v>
      </c>
      <c r="B96" s="50"/>
      <c r="C96" s="50"/>
      <c r="D96" s="50"/>
      <c r="E96" s="49" t="s">
        <v>505</v>
      </c>
      <c r="F96" s="50"/>
      <c r="G96" s="50"/>
      <c r="H96" s="50"/>
      <c r="I96" s="50"/>
      <c r="J96" s="50"/>
      <c r="K96" s="50"/>
    </row>
    <row r="97" spans="1:11" x14ac:dyDescent="0.3">
      <c r="A97" s="46">
        <v>5</v>
      </c>
      <c r="B97" s="50"/>
      <c r="C97" s="50"/>
      <c r="D97" s="50"/>
      <c r="E97" s="49" t="s">
        <v>505</v>
      </c>
      <c r="F97" s="50"/>
      <c r="G97" s="50"/>
      <c r="H97" s="50"/>
      <c r="I97" s="50"/>
      <c r="J97" s="50"/>
      <c r="K97" s="50"/>
    </row>
    <row r="98" spans="1:11" x14ac:dyDescent="0.3">
      <c r="A98" s="46">
        <v>6</v>
      </c>
      <c r="B98" s="50"/>
      <c r="C98" s="50"/>
      <c r="D98" s="50"/>
      <c r="E98" s="49" t="s">
        <v>505</v>
      </c>
      <c r="F98" s="50"/>
      <c r="G98" s="50"/>
      <c r="H98" s="50"/>
      <c r="I98" s="50"/>
      <c r="J98" s="50"/>
      <c r="K98" s="50"/>
    </row>
    <row r="99" spans="1:11" x14ac:dyDescent="0.3">
      <c r="A99" s="46">
        <v>7</v>
      </c>
      <c r="B99" s="50"/>
      <c r="C99" s="50"/>
      <c r="D99" s="50"/>
      <c r="E99" s="49" t="s">
        <v>505</v>
      </c>
      <c r="F99" s="50"/>
      <c r="G99" s="50"/>
      <c r="H99" s="50"/>
      <c r="I99" s="50"/>
      <c r="J99" s="50"/>
      <c r="K99" s="50"/>
    </row>
    <row r="100" spans="1:11" x14ac:dyDescent="0.3">
      <c r="A100" s="46">
        <v>8</v>
      </c>
      <c r="B100" s="50"/>
      <c r="C100" s="50"/>
      <c r="D100" s="50"/>
      <c r="E100" s="49" t="s">
        <v>505</v>
      </c>
      <c r="F100" s="50"/>
      <c r="G100" s="50"/>
      <c r="H100" s="50"/>
      <c r="I100" s="50"/>
      <c r="J100" s="50"/>
      <c r="K100" s="50"/>
    </row>
    <row r="101" spans="1:11" x14ac:dyDescent="0.3">
      <c r="F101" s="2" t="s">
        <v>500</v>
      </c>
      <c r="G101" s="45">
        <f>SUM(G93:G100)</f>
        <v>0</v>
      </c>
      <c r="H101" s="45">
        <f>SUM(H93:H100)</f>
        <v>0</v>
      </c>
    </row>
    <row r="102" spans="1:11" ht="18" x14ac:dyDescent="0.35">
      <c r="A102" s="81" t="s">
        <v>499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</row>
    <row r="103" spans="1:11" x14ac:dyDescent="0.3">
      <c r="A103" s="46">
        <v>1</v>
      </c>
      <c r="B103" s="50"/>
      <c r="C103" s="50"/>
      <c r="D103" s="50"/>
      <c r="E103" s="49" t="s">
        <v>506</v>
      </c>
      <c r="F103" s="50"/>
      <c r="G103" s="50"/>
      <c r="H103" s="50"/>
      <c r="I103" s="50"/>
      <c r="J103" s="50"/>
      <c r="K103" s="50"/>
    </row>
    <row r="104" spans="1:11" x14ac:dyDescent="0.3">
      <c r="A104" s="46">
        <v>2</v>
      </c>
      <c r="B104" s="50"/>
      <c r="C104" s="50"/>
      <c r="D104" s="50"/>
      <c r="E104" s="49" t="s">
        <v>506</v>
      </c>
      <c r="F104" s="50"/>
      <c r="G104" s="50"/>
      <c r="H104" s="50"/>
      <c r="I104" s="50"/>
      <c r="J104" s="50"/>
      <c r="K104" s="50"/>
    </row>
    <row r="105" spans="1:11" x14ac:dyDescent="0.3">
      <c r="A105" s="46">
        <v>3</v>
      </c>
      <c r="B105" s="50"/>
      <c r="C105" s="50"/>
      <c r="D105" s="50"/>
      <c r="E105" s="49" t="s">
        <v>506</v>
      </c>
      <c r="F105" s="50"/>
      <c r="G105" s="50"/>
      <c r="H105" s="50"/>
      <c r="I105" s="50"/>
      <c r="J105" s="50"/>
      <c r="K105" s="50"/>
    </row>
    <row r="106" spans="1:11" x14ac:dyDescent="0.3">
      <c r="A106" s="46">
        <v>4</v>
      </c>
      <c r="B106" s="50"/>
      <c r="C106" s="50"/>
      <c r="D106" s="50"/>
      <c r="E106" s="49" t="s">
        <v>506</v>
      </c>
      <c r="F106" s="50"/>
      <c r="G106" s="50"/>
      <c r="H106" s="50"/>
      <c r="I106" s="50"/>
      <c r="J106" s="50"/>
      <c r="K106" s="50"/>
    </row>
    <row r="107" spans="1:11" x14ac:dyDescent="0.3">
      <c r="A107" s="46">
        <v>5</v>
      </c>
      <c r="B107" s="50"/>
      <c r="C107" s="50"/>
      <c r="D107" s="50"/>
      <c r="E107" s="49" t="s">
        <v>506</v>
      </c>
      <c r="F107" s="50"/>
      <c r="G107" s="50"/>
      <c r="H107" s="50"/>
      <c r="I107" s="50"/>
      <c r="J107" s="50"/>
      <c r="K107" s="50"/>
    </row>
    <row r="108" spans="1:11" x14ac:dyDescent="0.3">
      <c r="A108" s="46">
        <v>6</v>
      </c>
      <c r="B108" s="50"/>
      <c r="C108" s="50"/>
      <c r="D108" s="50"/>
      <c r="E108" s="49" t="s">
        <v>506</v>
      </c>
      <c r="F108" s="50"/>
      <c r="G108" s="50"/>
      <c r="H108" s="50"/>
      <c r="I108" s="50"/>
      <c r="J108" s="50"/>
      <c r="K108" s="50"/>
    </row>
    <row r="109" spans="1:11" x14ac:dyDescent="0.3">
      <c r="A109" s="46">
        <v>7</v>
      </c>
      <c r="B109" s="50"/>
      <c r="C109" s="50"/>
      <c r="D109" s="50"/>
      <c r="E109" s="49" t="s">
        <v>506</v>
      </c>
      <c r="F109" s="50"/>
      <c r="G109" s="50"/>
      <c r="H109" s="50"/>
      <c r="I109" s="50"/>
      <c r="J109" s="50"/>
      <c r="K109" s="50"/>
    </row>
    <row r="110" spans="1:11" x14ac:dyDescent="0.3">
      <c r="A110" s="46">
        <v>8</v>
      </c>
      <c r="B110" s="50"/>
      <c r="C110" s="50"/>
      <c r="D110" s="50"/>
      <c r="E110" s="49" t="s">
        <v>506</v>
      </c>
      <c r="F110" s="50"/>
      <c r="G110" s="50"/>
      <c r="H110" s="50"/>
      <c r="I110" s="50"/>
      <c r="J110" s="50"/>
      <c r="K110" s="50"/>
    </row>
    <row r="111" spans="1:11" x14ac:dyDescent="0.3">
      <c r="F111" s="2" t="s">
        <v>500</v>
      </c>
      <c r="G111" s="48">
        <f>SUM(G103:G110)</f>
        <v>0</v>
      </c>
      <c r="H111" s="48">
        <f>SUM(H103:H110)</f>
        <v>0</v>
      </c>
    </row>
    <row r="112" spans="1:11" ht="29.25" customHeight="1" x14ac:dyDescent="0.3">
      <c r="A112" s="82" t="s">
        <v>513</v>
      </c>
      <c r="B112" s="83"/>
      <c r="C112" s="83"/>
      <c r="D112" s="83"/>
      <c r="E112" s="83"/>
      <c r="F112" s="83"/>
      <c r="G112" s="83"/>
      <c r="H112" s="83"/>
      <c r="I112" s="83"/>
      <c r="J112" s="83"/>
      <c r="K112" s="84"/>
    </row>
    <row r="113" spans="1:11" ht="55.5" customHeight="1" x14ac:dyDescent="0.3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</row>
    <row r="114" spans="1:11" ht="45.75" customHeight="1" x14ac:dyDescent="0.35">
      <c r="A114" s="81" t="s">
        <v>509</v>
      </c>
      <c r="B114" s="81"/>
      <c r="C114" s="81"/>
      <c r="D114" s="81"/>
      <c r="E114" s="81"/>
      <c r="F114" s="81"/>
      <c r="G114" s="81"/>
      <c r="H114" s="81"/>
      <c r="I114" s="81"/>
      <c r="J114" s="81"/>
      <c r="K114" s="81"/>
    </row>
    <row r="115" spans="1:11" ht="102" customHeight="1" x14ac:dyDescent="0.3">
      <c r="A115" s="43" t="s">
        <v>490</v>
      </c>
      <c r="B115" s="43" t="s">
        <v>497</v>
      </c>
      <c r="C115" s="47" t="s">
        <v>501</v>
      </c>
      <c r="D115" s="47" t="s">
        <v>492</v>
      </c>
      <c r="E115" s="47" t="s">
        <v>493</v>
      </c>
      <c r="F115" s="47" t="s">
        <v>494</v>
      </c>
      <c r="G115" s="47" t="s">
        <v>495</v>
      </c>
      <c r="H115" s="47" t="s">
        <v>496</v>
      </c>
      <c r="I115" s="47" t="s">
        <v>523</v>
      </c>
      <c r="J115" s="43" t="s">
        <v>498</v>
      </c>
      <c r="K115" s="43" t="s">
        <v>502</v>
      </c>
    </row>
    <row r="116" spans="1:11" x14ac:dyDescent="0.3">
      <c r="A116" s="46">
        <v>1</v>
      </c>
      <c r="B116" s="50"/>
      <c r="C116" s="50"/>
      <c r="D116" s="50"/>
      <c r="E116" s="49"/>
      <c r="F116" s="50"/>
      <c r="G116" s="50"/>
      <c r="H116" s="50"/>
      <c r="I116" s="50"/>
      <c r="J116" s="50"/>
      <c r="K116" s="50"/>
    </row>
    <row r="117" spans="1:11" x14ac:dyDescent="0.3">
      <c r="A117" s="46">
        <v>2</v>
      </c>
      <c r="B117" s="50"/>
      <c r="C117" s="50"/>
      <c r="D117" s="50"/>
      <c r="E117" s="49"/>
      <c r="F117" s="50"/>
      <c r="G117" s="50"/>
      <c r="H117" s="50"/>
      <c r="I117" s="50"/>
      <c r="J117" s="50"/>
      <c r="K117" s="50"/>
    </row>
    <row r="118" spans="1:11" x14ac:dyDescent="0.3">
      <c r="A118" s="46">
        <v>3</v>
      </c>
      <c r="B118" s="50"/>
      <c r="C118" s="50"/>
      <c r="D118" s="50"/>
      <c r="E118" s="49"/>
      <c r="F118" s="50"/>
      <c r="G118" s="50"/>
      <c r="H118" s="50"/>
      <c r="I118" s="50"/>
      <c r="J118" s="50"/>
      <c r="K118" s="50"/>
    </row>
    <row r="119" spans="1:11" x14ac:dyDescent="0.3">
      <c r="A119" s="46">
        <v>4</v>
      </c>
      <c r="B119" s="50"/>
      <c r="C119" s="50"/>
      <c r="D119" s="50"/>
      <c r="E119" s="49"/>
      <c r="F119" s="50"/>
      <c r="G119" s="50"/>
      <c r="H119" s="50"/>
      <c r="I119" s="50"/>
      <c r="J119" s="50"/>
      <c r="K119" s="50"/>
    </row>
    <row r="120" spans="1:11" x14ac:dyDescent="0.3">
      <c r="A120" s="46">
        <v>5</v>
      </c>
      <c r="B120" s="50"/>
      <c r="C120" s="50"/>
      <c r="D120" s="50"/>
      <c r="E120" s="49"/>
      <c r="F120" s="50"/>
      <c r="G120" s="50"/>
      <c r="H120" s="50"/>
      <c r="I120" s="50"/>
      <c r="J120" s="50"/>
      <c r="K120" s="50"/>
    </row>
    <row r="121" spans="1:11" x14ac:dyDescent="0.3">
      <c r="F121" s="2" t="s">
        <v>500</v>
      </c>
      <c r="G121" s="48">
        <f>SUM(G116:G120)</f>
        <v>0</v>
      </c>
      <c r="H121" s="48">
        <f>SUM(H116:H120)</f>
        <v>0</v>
      </c>
    </row>
    <row r="122" spans="1:11" ht="29.25" customHeight="1" x14ac:dyDescent="0.3">
      <c r="A122" s="82" t="s">
        <v>507</v>
      </c>
      <c r="B122" s="83"/>
      <c r="C122" s="83"/>
      <c r="D122" s="83"/>
      <c r="E122" s="83"/>
      <c r="F122" s="83"/>
      <c r="G122" s="83"/>
      <c r="H122" s="83"/>
      <c r="I122" s="83"/>
      <c r="J122" s="83"/>
      <c r="K122" s="84"/>
    </row>
    <row r="123" spans="1:11" ht="52.5" customHeight="1" x14ac:dyDescent="0.3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</row>
    <row r="124" spans="1:11" ht="18" x14ac:dyDescent="0.35">
      <c r="A124" s="81" t="s">
        <v>510</v>
      </c>
      <c r="B124" s="81"/>
      <c r="C124" s="81"/>
      <c r="D124" s="81"/>
      <c r="E124" s="81"/>
      <c r="F124" s="81"/>
      <c r="G124" s="81"/>
      <c r="H124" s="81"/>
      <c r="I124" s="81"/>
      <c r="J124" s="81"/>
      <c r="K124" s="81"/>
    </row>
    <row r="125" spans="1:11" x14ac:dyDescent="0.3">
      <c r="A125" s="46">
        <v>1</v>
      </c>
      <c r="B125" s="50"/>
      <c r="C125" s="50"/>
      <c r="D125" s="50"/>
      <c r="E125" s="49"/>
      <c r="F125" s="50"/>
      <c r="G125" s="50"/>
      <c r="H125" s="50"/>
      <c r="I125" s="50"/>
      <c r="J125" s="50"/>
      <c r="K125" s="50"/>
    </row>
    <row r="126" spans="1:11" x14ac:dyDescent="0.3">
      <c r="A126" s="46">
        <v>2</v>
      </c>
      <c r="B126" s="50"/>
      <c r="C126" s="50"/>
      <c r="D126" s="50"/>
      <c r="E126" s="49"/>
      <c r="F126" s="50"/>
      <c r="G126" s="50"/>
      <c r="H126" s="50"/>
      <c r="I126" s="50"/>
      <c r="J126" s="50"/>
      <c r="K126" s="50"/>
    </row>
    <row r="127" spans="1:11" x14ac:dyDescent="0.3">
      <c r="A127" s="46">
        <v>3</v>
      </c>
      <c r="B127" s="50"/>
      <c r="C127" s="50"/>
      <c r="D127" s="50"/>
      <c r="E127" s="49"/>
      <c r="F127" s="50"/>
      <c r="G127" s="50"/>
      <c r="H127" s="50"/>
      <c r="I127" s="50"/>
      <c r="J127" s="50"/>
      <c r="K127" s="50"/>
    </row>
    <row r="128" spans="1:11" x14ac:dyDescent="0.3">
      <c r="A128" s="46">
        <v>4</v>
      </c>
      <c r="B128" s="50"/>
      <c r="C128" s="50"/>
      <c r="D128" s="50"/>
      <c r="E128" s="49"/>
      <c r="F128" s="50"/>
      <c r="G128" s="50"/>
      <c r="H128" s="50"/>
      <c r="I128" s="50"/>
      <c r="J128" s="50"/>
      <c r="K128" s="50"/>
    </row>
    <row r="129" spans="1:11" x14ac:dyDescent="0.3">
      <c r="A129" s="46">
        <v>5</v>
      </c>
      <c r="B129" s="50"/>
      <c r="C129" s="50"/>
      <c r="D129" s="50"/>
      <c r="E129" s="49"/>
      <c r="F129" s="50"/>
      <c r="G129" s="50"/>
      <c r="H129" s="50"/>
      <c r="I129" s="50"/>
      <c r="J129" s="50"/>
      <c r="K129" s="50"/>
    </row>
    <row r="130" spans="1:11" x14ac:dyDescent="0.3">
      <c r="F130" s="2" t="s">
        <v>500</v>
      </c>
      <c r="G130" s="48">
        <f>SUM(G125:G129)</f>
        <v>0</v>
      </c>
      <c r="H130" s="48">
        <f>SUM(H125:H129)</f>
        <v>0</v>
      </c>
    </row>
    <row r="132" spans="1:11" ht="29.25" customHeight="1" x14ac:dyDescent="0.3">
      <c r="A132" s="82" t="s">
        <v>508</v>
      </c>
      <c r="B132" s="83"/>
      <c r="C132" s="83"/>
      <c r="D132" s="83"/>
      <c r="E132" s="83"/>
      <c r="F132" s="83"/>
      <c r="G132" s="83"/>
      <c r="H132" s="83"/>
      <c r="I132" s="83"/>
      <c r="J132" s="83"/>
      <c r="K132" s="84"/>
    </row>
    <row r="133" spans="1:11" ht="46.5" customHeight="1" x14ac:dyDescent="0.3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</row>
    <row r="134" spans="1:11" ht="18" x14ac:dyDescent="0.35">
      <c r="A134" s="169" t="s">
        <v>643</v>
      </c>
      <c r="B134" s="169"/>
      <c r="C134" s="169"/>
      <c r="D134" s="169"/>
      <c r="E134" s="169"/>
      <c r="F134" s="169"/>
      <c r="G134" s="169"/>
      <c r="H134" s="169"/>
      <c r="I134" s="169"/>
      <c r="J134" s="169"/>
      <c r="K134" s="169"/>
    </row>
    <row r="135" spans="1:11" ht="18" x14ac:dyDescent="0.35">
      <c r="A135" s="81" t="s">
        <v>504</v>
      </c>
      <c r="B135" s="81"/>
      <c r="C135" s="81"/>
      <c r="D135" s="81"/>
      <c r="E135" s="81"/>
      <c r="F135" s="81"/>
      <c r="G135" s="81"/>
      <c r="H135" s="81"/>
      <c r="I135" s="81"/>
      <c r="J135" s="81"/>
      <c r="K135" s="81"/>
    </row>
    <row r="136" spans="1:11" ht="72" customHeight="1" x14ac:dyDescent="0.3">
      <c r="A136" s="43" t="s">
        <v>490</v>
      </c>
      <c r="B136" s="43" t="s">
        <v>497</v>
      </c>
      <c r="C136" s="47" t="s">
        <v>501</v>
      </c>
      <c r="D136" s="43" t="s">
        <v>492</v>
      </c>
      <c r="E136" s="47" t="s">
        <v>493</v>
      </c>
      <c r="F136" s="47" t="s">
        <v>494</v>
      </c>
      <c r="G136" s="47" t="s">
        <v>495</v>
      </c>
      <c r="H136" s="47" t="s">
        <v>496</v>
      </c>
      <c r="I136" s="47" t="s">
        <v>523</v>
      </c>
      <c r="J136" s="43" t="s">
        <v>498</v>
      </c>
      <c r="K136" s="43" t="s">
        <v>502</v>
      </c>
    </row>
    <row r="137" spans="1:11" x14ac:dyDescent="0.3">
      <c r="A137" s="46">
        <v>1</v>
      </c>
      <c r="B137" s="50"/>
      <c r="C137" s="50"/>
      <c r="D137" s="50"/>
      <c r="E137" s="49" t="s">
        <v>505</v>
      </c>
      <c r="F137" s="50"/>
      <c r="G137" s="50"/>
      <c r="H137" s="50"/>
      <c r="I137" s="50"/>
      <c r="J137" s="50"/>
      <c r="K137" s="50"/>
    </row>
    <row r="138" spans="1:11" x14ac:dyDescent="0.3">
      <c r="A138" s="46">
        <v>2</v>
      </c>
      <c r="B138" s="50"/>
      <c r="C138" s="50"/>
      <c r="D138" s="50"/>
      <c r="E138" s="49" t="s">
        <v>505</v>
      </c>
      <c r="F138" s="50"/>
      <c r="G138" s="50"/>
      <c r="H138" s="50"/>
      <c r="I138" s="50"/>
      <c r="J138" s="50"/>
      <c r="K138" s="50"/>
    </row>
    <row r="139" spans="1:11" x14ac:dyDescent="0.3">
      <c r="A139" s="46">
        <v>3</v>
      </c>
      <c r="B139" s="50"/>
      <c r="C139" s="50"/>
      <c r="D139" s="50"/>
      <c r="E139" s="49" t="s">
        <v>505</v>
      </c>
      <c r="F139" s="50"/>
      <c r="G139" s="50"/>
      <c r="H139" s="50"/>
      <c r="I139" s="50"/>
      <c r="J139" s="50"/>
      <c r="K139" s="50"/>
    </row>
    <row r="140" spans="1:11" x14ac:dyDescent="0.3">
      <c r="A140" s="46">
        <v>4</v>
      </c>
      <c r="B140" s="50"/>
      <c r="C140" s="50"/>
      <c r="D140" s="50"/>
      <c r="E140" s="49" t="s">
        <v>505</v>
      </c>
      <c r="F140" s="50"/>
      <c r="G140" s="50"/>
      <c r="H140" s="50"/>
      <c r="I140" s="50"/>
      <c r="J140" s="50"/>
      <c r="K140" s="50"/>
    </row>
    <row r="141" spans="1:11" x14ac:dyDescent="0.3">
      <c r="A141" s="46">
        <v>5</v>
      </c>
      <c r="B141" s="50"/>
      <c r="C141" s="50"/>
      <c r="D141" s="50"/>
      <c r="E141" s="49" t="s">
        <v>505</v>
      </c>
      <c r="F141" s="50"/>
      <c r="G141" s="50"/>
      <c r="H141" s="50"/>
      <c r="I141" s="50"/>
      <c r="J141" s="50"/>
      <c r="K141" s="50"/>
    </row>
    <row r="142" spans="1:11" x14ac:dyDescent="0.3">
      <c r="A142" s="46">
        <v>6</v>
      </c>
      <c r="B142" s="50"/>
      <c r="C142" s="50"/>
      <c r="D142" s="50"/>
      <c r="E142" s="49" t="s">
        <v>505</v>
      </c>
      <c r="F142" s="50"/>
      <c r="G142" s="50"/>
      <c r="H142" s="50"/>
      <c r="I142" s="50"/>
      <c r="J142" s="50"/>
      <c r="K142" s="50"/>
    </row>
    <row r="143" spans="1:11" x14ac:dyDescent="0.3">
      <c r="A143" s="46">
        <v>7</v>
      </c>
      <c r="B143" s="50"/>
      <c r="C143" s="50"/>
      <c r="D143" s="50"/>
      <c r="E143" s="49" t="s">
        <v>505</v>
      </c>
      <c r="F143" s="50"/>
      <c r="G143" s="50"/>
      <c r="H143" s="50"/>
      <c r="I143" s="50"/>
      <c r="J143" s="50"/>
      <c r="K143" s="50"/>
    </row>
    <row r="144" spans="1:11" x14ac:dyDescent="0.3">
      <c r="A144" s="46">
        <v>8</v>
      </c>
      <c r="B144" s="50"/>
      <c r="C144" s="50"/>
      <c r="D144" s="50"/>
      <c r="E144" s="49" t="s">
        <v>505</v>
      </c>
      <c r="F144" s="50"/>
      <c r="G144" s="50"/>
      <c r="H144" s="50"/>
      <c r="I144" s="50"/>
      <c r="J144" s="50"/>
      <c r="K144" s="50"/>
    </row>
    <row r="145" spans="1:11" x14ac:dyDescent="0.3">
      <c r="F145" s="2" t="s">
        <v>500</v>
      </c>
      <c r="G145" s="45">
        <f>SUM(G137:G144)</f>
        <v>0</v>
      </c>
      <c r="H145" s="45">
        <f>SUM(H137:H144)</f>
        <v>0</v>
      </c>
    </row>
    <row r="146" spans="1:11" ht="18" x14ac:dyDescent="0.35">
      <c r="A146" s="81" t="s">
        <v>499</v>
      </c>
      <c r="B146" s="81"/>
      <c r="C146" s="81"/>
      <c r="D146" s="81"/>
      <c r="E146" s="81"/>
      <c r="F146" s="81"/>
      <c r="G146" s="81"/>
      <c r="H146" s="81"/>
      <c r="I146" s="81"/>
      <c r="J146" s="81"/>
      <c r="K146" s="81"/>
    </row>
    <row r="147" spans="1:11" x14ac:dyDescent="0.3">
      <c r="A147" s="46">
        <v>1</v>
      </c>
      <c r="B147" s="50"/>
      <c r="C147" s="50"/>
      <c r="D147" s="50"/>
      <c r="E147" s="49" t="s">
        <v>506</v>
      </c>
      <c r="F147" s="50"/>
      <c r="G147" s="50"/>
      <c r="H147" s="50"/>
      <c r="I147" s="50"/>
      <c r="J147" s="50"/>
      <c r="K147" s="50"/>
    </row>
    <row r="148" spans="1:11" x14ac:dyDescent="0.3">
      <c r="A148" s="46">
        <v>2</v>
      </c>
      <c r="B148" s="50"/>
      <c r="C148" s="50"/>
      <c r="D148" s="50"/>
      <c r="E148" s="49" t="s">
        <v>506</v>
      </c>
      <c r="F148" s="50"/>
      <c r="G148" s="50"/>
      <c r="H148" s="50"/>
      <c r="I148" s="50"/>
      <c r="J148" s="50"/>
      <c r="K148" s="50"/>
    </row>
    <row r="149" spans="1:11" x14ac:dyDescent="0.3">
      <c r="A149" s="46">
        <v>3</v>
      </c>
      <c r="B149" s="50"/>
      <c r="C149" s="50"/>
      <c r="D149" s="50"/>
      <c r="E149" s="49" t="s">
        <v>506</v>
      </c>
      <c r="F149" s="50"/>
      <c r="G149" s="50"/>
      <c r="H149" s="50"/>
      <c r="I149" s="50"/>
      <c r="J149" s="50"/>
      <c r="K149" s="50"/>
    </row>
    <row r="150" spans="1:11" x14ac:dyDescent="0.3">
      <c r="A150" s="46">
        <v>4</v>
      </c>
      <c r="B150" s="50"/>
      <c r="C150" s="50"/>
      <c r="D150" s="50"/>
      <c r="E150" s="49" t="s">
        <v>506</v>
      </c>
      <c r="F150" s="50"/>
      <c r="G150" s="50"/>
      <c r="H150" s="50"/>
      <c r="I150" s="50"/>
      <c r="J150" s="50"/>
      <c r="K150" s="50"/>
    </row>
    <row r="151" spans="1:11" x14ac:dyDescent="0.3">
      <c r="A151" s="46">
        <v>5</v>
      </c>
      <c r="B151" s="50"/>
      <c r="C151" s="50"/>
      <c r="D151" s="50"/>
      <c r="E151" s="49" t="s">
        <v>506</v>
      </c>
      <c r="F151" s="50"/>
      <c r="G151" s="50"/>
      <c r="H151" s="50"/>
      <c r="I151" s="50"/>
      <c r="J151" s="50"/>
      <c r="K151" s="50"/>
    </row>
    <row r="152" spans="1:11" x14ac:dyDescent="0.3">
      <c r="A152" s="46">
        <v>6</v>
      </c>
      <c r="B152" s="50"/>
      <c r="C152" s="50"/>
      <c r="D152" s="50"/>
      <c r="E152" s="49" t="s">
        <v>506</v>
      </c>
      <c r="F152" s="50"/>
      <c r="G152" s="50"/>
      <c r="H152" s="50"/>
      <c r="I152" s="50"/>
      <c r="J152" s="50"/>
      <c r="K152" s="50"/>
    </row>
    <row r="153" spans="1:11" x14ac:dyDescent="0.3">
      <c r="A153" s="46">
        <v>7</v>
      </c>
      <c r="B153" s="50"/>
      <c r="C153" s="50"/>
      <c r="D153" s="50"/>
      <c r="E153" s="49" t="s">
        <v>506</v>
      </c>
      <c r="F153" s="50"/>
      <c r="G153" s="50"/>
      <c r="H153" s="50"/>
      <c r="I153" s="50"/>
      <c r="J153" s="50"/>
      <c r="K153" s="50"/>
    </row>
    <row r="154" spans="1:11" x14ac:dyDescent="0.3">
      <c r="A154" s="46">
        <v>8</v>
      </c>
      <c r="B154" s="50"/>
      <c r="C154" s="50"/>
      <c r="D154" s="50"/>
      <c r="E154" s="49" t="s">
        <v>506</v>
      </c>
      <c r="F154" s="50"/>
      <c r="G154" s="50"/>
      <c r="H154" s="50"/>
      <c r="I154" s="50"/>
      <c r="J154" s="50"/>
      <c r="K154" s="50"/>
    </row>
    <row r="155" spans="1:11" x14ac:dyDescent="0.3">
      <c r="F155" s="2" t="s">
        <v>500</v>
      </c>
      <c r="G155" s="48">
        <f>SUM(G147:G154)</f>
        <v>0</v>
      </c>
      <c r="H155" s="48">
        <f>SUM(H147:H154)</f>
        <v>0</v>
      </c>
    </row>
    <row r="156" spans="1:11" ht="29.25" customHeight="1" x14ac:dyDescent="0.3">
      <c r="A156" s="82" t="s">
        <v>513</v>
      </c>
      <c r="B156" s="83"/>
      <c r="C156" s="83"/>
      <c r="D156" s="83"/>
      <c r="E156" s="83"/>
      <c r="F156" s="83"/>
      <c r="G156" s="83"/>
      <c r="H156" s="83"/>
      <c r="I156" s="83"/>
      <c r="J156" s="83"/>
      <c r="K156" s="84"/>
    </row>
    <row r="157" spans="1:11" ht="55.5" customHeight="1" x14ac:dyDescent="0.3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</row>
    <row r="158" spans="1:11" ht="45.75" customHeight="1" x14ac:dyDescent="0.35">
      <c r="A158" s="81" t="s">
        <v>509</v>
      </c>
      <c r="B158" s="81"/>
      <c r="C158" s="81"/>
      <c r="D158" s="81"/>
      <c r="E158" s="81"/>
      <c r="F158" s="81"/>
      <c r="G158" s="81"/>
      <c r="H158" s="81"/>
      <c r="I158" s="81"/>
      <c r="J158" s="81"/>
      <c r="K158" s="81"/>
    </row>
    <row r="159" spans="1:11" ht="102" customHeight="1" x14ac:dyDescent="0.3">
      <c r="A159" s="43" t="s">
        <v>490</v>
      </c>
      <c r="B159" s="43" t="s">
        <v>497</v>
      </c>
      <c r="C159" s="47" t="s">
        <v>501</v>
      </c>
      <c r="D159" s="47" t="s">
        <v>492</v>
      </c>
      <c r="E159" s="47" t="s">
        <v>493</v>
      </c>
      <c r="F159" s="47" t="s">
        <v>494</v>
      </c>
      <c r="G159" s="47" t="s">
        <v>495</v>
      </c>
      <c r="H159" s="47" t="s">
        <v>496</v>
      </c>
      <c r="I159" s="47" t="s">
        <v>523</v>
      </c>
      <c r="J159" s="43" t="s">
        <v>498</v>
      </c>
      <c r="K159" s="43" t="s">
        <v>502</v>
      </c>
    </row>
    <row r="160" spans="1:11" x14ac:dyDescent="0.3">
      <c r="A160" s="46">
        <v>1</v>
      </c>
      <c r="B160" s="50"/>
      <c r="C160" s="50"/>
      <c r="D160" s="50"/>
      <c r="E160" s="49"/>
      <c r="F160" s="50"/>
      <c r="G160" s="50"/>
      <c r="H160" s="50"/>
      <c r="I160" s="50"/>
      <c r="J160" s="50"/>
      <c r="K160" s="50"/>
    </row>
    <row r="161" spans="1:11" x14ac:dyDescent="0.3">
      <c r="A161" s="46">
        <v>2</v>
      </c>
      <c r="B161" s="50"/>
      <c r="C161" s="50"/>
      <c r="D161" s="50"/>
      <c r="E161" s="49"/>
      <c r="F161" s="50"/>
      <c r="G161" s="50"/>
      <c r="H161" s="50"/>
      <c r="I161" s="50"/>
      <c r="J161" s="50"/>
      <c r="K161" s="50"/>
    </row>
    <row r="162" spans="1:11" x14ac:dyDescent="0.3">
      <c r="A162" s="46">
        <v>3</v>
      </c>
      <c r="B162" s="50"/>
      <c r="C162" s="50"/>
      <c r="D162" s="50"/>
      <c r="E162" s="49"/>
      <c r="F162" s="50"/>
      <c r="G162" s="50"/>
      <c r="H162" s="50"/>
      <c r="I162" s="50"/>
      <c r="J162" s="50"/>
      <c r="K162" s="50"/>
    </row>
    <row r="163" spans="1:11" x14ac:dyDescent="0.3">
      <c r="A163" s="46">
        <v>4</v>
      </c>
      <c r="B163" s="50"/>
      <c r="C163" s="50"/>
      <c r="D163" s="50"/>
      <c r="E163" s="49"/>
      <c r="F163" s="50"/>
      <c r="G163" s="50"/>
      <c r="H163" s="50"/>
      <c r="I163" s="50"/>
      <c r="J163" s="50"/>
      <c r="K163" s="50"/>
    </row>
    <row r="164" spans="1:11" x14ac:dyDescent="0.3">
      <c r="A164" s="46">
        <v>5</v>
      </c>
      <c r="B164" s="50"/>
      <c r="C164" s="50"/>
      <c r="D164" s="50"/>
      <c r="E164" s="49"/>
      <c r="F164" s="50"/>
      <c r="G164" s="50"/>
      <c r="H164" s="50"/>
      <c r="I164" s="50"/>
      <c r="J164" s="50"/>
      <c r="K164" s="50"/>
    </row>
    <row r="165" spans="1:11" x14ac:dyDescent="0.3">
      <c r="F165" s="2" t="s">
        <v>500</v>
      </c>
      <c r="G165" s="48">
        <f>SUM(G160:G164)</f>
        <v>0</v>
      </c>
      <c r="H165" s="48">
        <f>SUM(H160:H164)</f>
        <v>0</v>
      </c>
    </row>
    <row r="166" spans="1:11" ht="29.25" customHeight="1" x14ac:dyDescent="0.3">
      <c r="A166" s="82" t="s">
        <v>507</v>
      </c>
      <c r="B166" s="83"/>
      <c r="C166" s="83"/>
      <c r="D166" s="83"/>
      <c r="E166" s="83"/>
      <c r="F166" s="83"/>
      <c r="G166" s="83"/>
      <c r="H166" s="83"/>
      <c r="I166" s="83"/>
      <c r="J166" s="83"/>
      <c r="K166" s="84"/>
    </row>
    <row r="167" spans="1:11" ht="52.5" customHeight="1" x14ac:dyDescent="0.3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</row>
    <row r="168" spans="1:11" ht="18" x14ac:dyDescent="0.35">
      <c r="A168" s="81" t="s">
        <v>510</v>
      </c>
      <c r="B168" s="81"/>
      <c r="C168" s="81"/>
      <c r="D168" s="81"/>
      <c r="E168" s="81"/>
      <c r="F168" s="81"/>
      <c r="G168" s="81"/>
      <c r="H168" s="81"/>
      <c r="I168" s="81"/>
      <c r="J168" s="81"/>
      <c r="K168" s="81"/>
    </row>
    <row r="169" spans="1:11" x14ac:dyDescent="0.3">
      <c r="A169" s="46">
        <v>1</v>
      </c>
      <c r="B169" s="50"/>
      <c r="C169" s="50"/>
      <c r="D169" s="50"/>
      <c r="E169" s="49"/>
      <c r="F169" s="50"/>
      <c r="G169" s="50"/>
      <c r="H169" s="50"/>
      <c r="I169" s="50"/>
      <c r="J169" s="50"/>
      <c r="K169" s="50"/>
    </row>
    <row r="170" spans="1:11" x14ac:dyDescent="0.3">
      <c r="A170" s="46">
        <v>2</v>
      </c>
      <c r="B170" s="50"/>
      <c r="C170" s="50"/>
      <c r="D170" s="50"/>
      <c r="E170" s="49"/>
      <c r="F170" s="50"/>
      <c r="G170" s="50"/>
      <c r="H170" s="50"/>
      <c r="I170" s="50"/>
      <c r="J170" s="50"/>
      <c r="K170" s="50"/>
    </row>
    <row r="171" spans="1:11" x14ac:dyDescent="0.3">
      <c r="A171" s="46">
        <v>3</v>
      </c>
      <c r="B171" s="50"/>
      <c r="C171" s="50"/>
      <c r="D171" s="50"/>
      <c r="E171" s="49"/>
      <c r="F171" s="50"/>
      <c r="G171" s="50"/>
      <c r="H171" s="50"/>
      <c r="I171" s="50"/>
      <c r="J171" s="50"/>
      <c r="K171" s="50"/>
    </row>
    <row r="172" spans="1:11" x14ac:dyDescent="0.3">
      <c r="A172" s="46">
        <v>4</v>
      </c>
      <c r="B172" s="50"/>
      <c r="C172" s="50"/>
      <c r="D172" s="50"/>
      <c r="E172" s="49"/>
      <c r="F172" s="50"/>
      <c r="G172" s="50"/>
      <c r="H172" s="50"/>
      <c r="I172" s="50"/>
      <c r="J172" s="50"/>
      <c r="K172" s="50"/>
    </row>
    <row r="173" spans="1:11" x14ac:dyDescent="0.3">
      <c r="A173" s="46">
        <v>5</v>
      </c>
      <c r="B173" s="50"/>
      <c r="C173" s="50"/>
      <c r="D173" s="50"/>
      <c r="E173" s="49"/>
      <c r="F173" s="50"/>
      <c r="G173" s="50"/>
      <c r="H173" s="50"/>
      <c r="I173" s="50"/>
      <c r="J173" s="50"/>
      <c r="K173" s="50"/>
    </row>
    <row r="174" spans="1:11" x14ac:dyDescent="0.3">
      <c r="F174" s="2" t="s">
        <v>500</v>
      </c>
      <c r="G174" s="48">
        <f>SUM(G169:G173)</f>
        <v>0</v>
      </c>
      <c r="H174" s="48">
        <f>SUM(H169:H173)</f>
        <v>0</v>
      </c>
    </row>
    <row r="176" spans="1:11" ht="29.25" customHeight="1" x14ac:dyDescent="0.3">
      <c r="A176" s="82" t="s">
        <v>508</v>
      </c>
      <c r="B176" s="83"/>
      <c r="C176" s="83"/>
      <c r="D176" s="83"/>
      <c r="E176" s="83"/>
      <c r="F176" s="83"/>
      <c r="G176" s="83"/>
      <c r="H176" s="83"/>
      <c r="I176" s="83"/>
      <c r="J176" s="83"/>
      <c r="K176" s="84"/>
    </row>
    <row r="177" spans="1:11" ht="46.5" customHeight="1" x14ac:dyDescent="0.3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</row>
    <row r="178" spans="1:11" ht="18" x14ac:dyDescent="0.35">
      <c r="A178" s="170" t="s">
        <v>642</v>
      </c>
      <c r="B178" s="170"/>
      <c r="C178" s="170"/>
      <c r="D178" s="170"/>
      <c r="E178" s="170"/>
      <c r="F178" s="170"/>
      <c r="G178" s="170"/>
      <c r="H178" s="170"/>
      <c r="I178" s="170"/>
      <c r="J178" s="170"/>
      <c r="K178" s="170"/>
    </row>
    <row r="179" spans="1:11" ht="18" x14ac:dyDescent="0.35">
      <c r="A179" s="81" t="s">
        <v>504</v>
      </c>
      <c r="B179" s="81"/>
      <c r="C179" s="81"/>
      <c r="D179" s="81"/>
      <c r="E179" s="81"/>
      <c r="F179" s="81"/>
      <c r="G179" s="81"/>
      <c r="H179" s="81"/>
      <c r="I179" s="81"/>
      <c r="J179" s="81"/>
      <c r="K179" s="81"/>
    </row>
    <row r="180" spans="1:11" ht="72" customHeight="1" x14ac:dyDescent="0.3">
      <c r="A180" s="43" t="s">
        <v>490</v>
      </c>
      <c r="B180" s="43" t="s">
        <v>497</v>
      </c>
      <c r="C180" s="47" t="s">
        <v>501</v>
      </c>
      <c r="D180" s="43" t="s">
        <v>492</v>
      </c>
      <c r="E180" s="47" t="s">
        <v>493</v>
      </c>
      <c r="F180" s="47" t="s">
        <v>494</v>
      </c>
      <c r="G180" s="47" t="s">
        <v>495</v>
      </c>
      <c r="H180" s="47" t="s">
        <v>496</v>
      </c>
      <c r="I180" s="47" t="s">
        <v>523</v>
      </c>
      <c r="J180" s="43" t="s">
        <v>498</v>
      </c>
      <c r="K180" s="43" t="s">
        <v>502</v>
      </c>
    </row>
    <row r="181" spans="1:11" x14ac:dyDescent="0.3">
      <c r="A181" s="46">
        <v>1</v>
      </c>
      <c r="B181" s="50"/>
      <c r="C181" s="50"/>
      <c r="D181" s="50"/>
      <c r="E181" s="49" t="s">
        <v>505</v>
      </c>
      <c r="F181" s="50"/>
      <c r="G181" s="50"/>
      <c r="H181" s="50"/>
      <c r="I181" s="50"/>
      <c r="J181" s="50"/>
      <c r="K181" s="50"/>
    </row>
    <row r="182" spans="1:11" x14ac:dyDescent="0.3">
      <c r="A182" s="46">
        <v>2</v>
      </c>
      <c r="B182" s="50"/>
      <c r="C182" s="50"/>
      <c r="D182" s="50"/>
      <c r="E182" s="49" t="s">
        <v>505</v>
      </c>
      <c r="F182" s="50"/>
      <c r="G182" s="50"/>
      <c r="H182" s="50"/>
      <c r="I182" s="50"/>
      <c r="J182" s="50"/>
      <c r="K182" s="50"/>
    </row>
    <row r="183" spans="1:11" x14ac:dyDescent="0.3">
      <c r="A183" s="46">
        <v>3</v>
      </c>
      <c r="B183" s="50"/>
      <c r="C183" s="50"/>
      <c r="D183" s="50"/>
      <c r="E183" s="49" t="s">
        <v>505</v>
      </c>
      <c r="F183" s="50"/>
      <c r="G183" s="50"/>
      <c r="H183" s="50"/>
      <c r="I183" s="50"/>
      <c r="J183" s="50"/>
      <c r="K183" s="50"/>
    </row>
    <row r="184" spans="1:11" x14ac:dyDescent="0.3">
      <c r="A184" s="46">
        <v>4</v>
      </c>
      <c r="B184" s="50"/>
      <c r="C184" s="50"/>
      <c r="D184" s="50"/>
      <c r="E184" s="49" t="s">
        <v>505</v>
      </c>
      <c r="F184" s="50"/>
      <c r="G184" s="50"/>
      <c r="H184" s="50"/>
      <c r="I184" s="50"/>
      <c r="J184" s="50"/>
      <c r="K184" s="50"/>
    </row>
    <row r="185" spans="1:11" x14ac:dyDescent="0.3">
      <c r="A185" s="46">
        <v>5</v>
      </c>
      <c r="B185" s="50"/>
      <c r="C185" s="50"/>
      <c r="D185" s="50"/>
      <c r="E185" s="49" t="s">
        <v>505</v>
      </c>
      <c r="F185" s="50"/>
      <c r="G185" s="50"/>
      <c r="H185" s="50"/>
      <c r="I185" s="50"/>
      <c r="J185" s="50"/>
      <c r="K185" s="50"/>
    </row>
    <row r="186" spans="1:11" x14ac:dyDescent="0.3">
      <c r="A186" s="46">
        <v>6</v>
      </c>
      <c r="B186" s="50"/>
      <c r="C186" s="50"/>
      <c r="D186" s="50"/>
      <c r="E186" s="49" t="s">
        <v>505</v>
      </c>
      <c r="F186" s="50"/>
      <c r="G186" s="50"/>
      <c r="H186" s="50"/>
      <c r="I186" s="50"/>
      <c r="J186" s="50"/>
      <c r="K186" s="50"/>
    </row>
    <row r="187" spans="1:11" x14ac:dyDescent="0.3">
      <c r="A187" s="46">
        <v>7</v>
      </c>
      <c r="B187" s="50"/>
      <c r="C187" s="50"/>
      <c r="D187" s="50"/>
      <c r="E187" s="49" t="s">
        <v>505</v>
      </c>
      <c r="F187" s="50"/>
      <c r="G187" s="50"/>
      <c r="H187" s="50"/>
      <c r="I187" s="50"/>
      <c r="J187" s="50"/>
      <c r="K187" s="50"/>
    </row>
    <row r="188" spans="1:11" x14ac:dyDescent="0.3">
      <c r="A188" s="46">
        <v>8</v>
      </c>
      <c r="B188" s="50"/>
      <c r="C188" s="50"/>
      <c r="D188" s="50"/>
      <c r="E188" s="49" t="s">
        <v>505</v>
      </c>
      <c r="F188" s="50"/>
      <c r="G188" s="50"/>
      <c r="H188" s="50"/>
      <c r="I188" s="50"/>
      <c r="J188" s="50"/>
      <c r="K188" s="50"/>
    </row>
    <row r="189" spans="1:11" x14ac:dyDescent="0.3">
      <c r="F189" s="2" t="s">
        <v>500</v>
      </c>
      <c r="G189" s="45">
        <f>SUM(G181:G188)</f>
        <v>0</v>
      </c>
      <c r="H189" s="45">
        <f>SUM(H181:H188)</f>
        <v>0</v>
      </c>
    </row>
    <row r="190" spans="1:11" ht="18" x14ac:dyDescent="0.35">
      <c r="A190" s="81" t="s">
        <v>499</v>
      </c>
      <c r="B190" s="81"/>
      <c r="C190" s="81"/>
      <c r="D190" s="81"/>
      <c r="E190" s="81"/>
      <c r="F190" s="81"/>
      <c r="G190" s="81"/>
      <c r="H190" s="81"/>
      <c r="I190" s="81"/>
      <c r="J190" s="81"/>
      <c r="K190" s="81"/>
    </row>
    <row r="191" spans="1:11" x14ac:dyDescent="0.3">
      <c r="A191" s="46">
        <v>1</v>
      </c>
      <c r="B191" s="50"/>
      <c r="C191" s="50"/>
      <c r="D191" s="50"/>
      <c r="E191" s="49" t="s">
        <v>506</v>
      </c>
      <c r="F191" s="50"/>
      <c r="G191" s="50"/>
      <c r="H191" s="50"/>
      <c r="I191" s="50"/>
      <c r="J191" s="50"/>
      <c r="K191" s="50"/>
    </row>
    <row r="192" spans="1:11" x14ac:dyDescent="0.3">
      <c r="A192" s="46">
        <v>2</v>
      </c>
      <c r="B192" s="50"/>
      <c r="C192" s="50"/>
      <c r="D192" s="50"/>
      <c r="E192" s="49" t="s">
        <v>506</v>
      </c>
      <c r="F192" s="50"/>
      <c r="G192" s="50"/>
      <c r="H192" s="50"/>
      <c r="I192" s="50"/>
      <c r="J192" s="50"/>
      <c r="K192" s="50"/>
    </row>
    <row r="193" spans="1:11" x14ac:dyDescent="0.3">
      <c r="A193" s="46">
        <v>3</v>
      </c>
      <c r="B193" s="50"/>
      <c r="C193" s="50"/>
      <c r="D193" s="50"/>
      <c r="E193" s="49" t="s">
        <v>506</v>
      </c>
      <c r="F193" s="50"/>
      <c r="G193" s="50"/>
      <c r="H193" s="50"/>
      <c r="I193" s="50"/>
      <c r="J193" s="50"/>
      <c r="K193" s="50"/>
    </row>
    <row r="194" spans="1:11" x14ac:dyDescent="0.3">
      <c r="A194" s="46">
        <v>4</v>
      </c>
      <c r="B194" s="50"/>
      <c r="C194" s="50"/>
      <c r="D194" s="50"/>
      <c r="E194" s="49" t="s">
        <v>506</v>
      </c>
      <c r="F194" s="50"/>
      <c r="G194" s="50"/>
      <c r="H194" s="50"/>
      <c r="I194" s="50"/>
      <c r="J194" s="50"/>
      <c r="K194" s="50"/>
    </row>
    <row r="195" spans="1:11" x14ac:dyDescent="0.3">
      <c r="A195" s="46">
        <v>5</v>
      </c>
      <c r="B195" s="50"/>
      <c r="C195" s="50"/>
      <c r="D195" s="50"/>
      <c r="E195" s="49" t="s">
        <v>506</v>
      </c>
      <c r="F195" s="50"/>
      <c r="G195" s="50"/>
      <c r="H195" s="50"/>
      <c r="I195" s="50"/>
      <c r="J195" s="50"/>
      <c r="K195" s="50"/>
    </row>
    <row r="196" spans="1:11" x14ac:dyDescent="0.3">
      <c r="A196" s="46">
        <v>6</v>
      </c>
      <c r="B196" s="50"/>
      <c r="C196" s="50"/>
      <c r="D196" s="50"/>
      <c r="E196" s="49" t="s">
        <v>506</v>
      </c>
      <c r="F196" s="50"/>
      <c r="G196" s="50"/>
      <c r="H196" s="50"/>
      <c r="I196" s="50"/>
      <c r="J196" s="50"/>
      <c r="K196" s="50"/>
    </row>
    <row r="197" spans="1:11" x14ac:dyDescent="0.3">
      <c r="A197" s="46">
        <v>7</v>
      </c>
      <c r="B197" s="50"/>
      <c r="C197" s="50"/>
      <c r="D197" s="50"/>
      <c r="E197" s="49" t="s">
        <v>506</v>
      </c>
      <c r="F197" s="50"/>
      <c r="G197" s="50"/>
      <c r="H197" s="50"/>
      <c r="I197" s="50"/>
      <c r="J197" s="50"/>
      <c r="K197" s="50"/>
    </row>
    <row r="198" spans="1:11" x14ac:dyDescent="0.3">
      <c r="A198" s="46">
        <v>8</v>
      </c>
      <c r="B198" s="50"/>
      <c r="C198" s="50"/>
      <c r="D198" s="50"/>
      <c r="E198" s="49" t="s">
        <v>506</v>
      </c>
      <c r="F198" s="50"/>
      <c r="G198" s="50"/>
      <c r="H198" s="50"/>
      <c r="I198" s="50"/>
      <c r="J198" s="50"/>
      <c r="K198" s="50"/>
    </row>
    <row r="199" spans="1:11" x14ac:dyDescent="0.3">
      <c r="F199" s="2" t="s">
        <v>500</v>
      </c>
      <c r="G199" s="48">
        <f>SUM(G191:G198)</f>
        <v>0</v>
      </c>
      <c r="H199" s="48">
        <f>SUM(H191:H198)</f>
        <v>0</v>
      </c>
    </row>
    <row r="200" spans="1:11" ht="29.25" customHeight="1" x14ac:dyDescent="0.3">
      <c r="A200" s="82" t="s">
        <v>513</v>
      </c>
      <c r="B200" s="83"/>
      <c r="C200" s="83"/>
      <c r="D200" s="83"/>
      <c r="E200" s="83"/>
      <c r="F200" s="83"/>
      <c r="G200" s="83"/>
      <c r="H200" s="83"/>
      <c r="I200" s="83"/>
      <c r="J200" s="83"/>
      <c r="K200" s="84"/>
    </row>
    <row r="201" spans="1:11" ht="55.5" customHeight="1" x14ac:dyDescent="0.3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</row>
    <row r="202" spans="1:11" ht="45.75" customHeight="1" x14ac:dyDescent="0.35">
      <c r="A202" s="81" t="s">
        <v>509</v>
      </c>
      <c r="B202" s="81"/>
      <c r="C202" s="81"/>
      <c r="D202" s="81"/>
      <c r="E202" s="81"/>
      <c r="F202" s="81"/>
      <c r="G202" s="81"/>
      <c r="H202" s="81"/>
      <c r="I202" s="81"/>
      <c r="J202" s="81"/>
      <c r="K202" s="81"/>
    </row>
    <row r="203" spans="1:11" ht="102" customHeight="1" x14ac:dyDescent="0.3">
      <c r="A203" s="43" t="s">
        <v>490</v>
      </c>
      <c r="B203" s="43" t="s">
        <v>497</v>
      </c>
      <c r="C203" s="47" t="s">
        <v>501</v>
      </c>
      <c r="D203" s="47" t="s">
        <v>492</v>
      </c>
      <c r="E203" s="47" t="s">
        <v>493</v>
      </c>
      <c r="F203" s="47" t="s">
        <v>494</v>
      </c>
      <c r="G203" s="47" t="s">
        <v>495</v>
      </c>
      <c r="H203" s="47" t="s">
        <v>496</v>
      </c>
      <c r="I203" s="47" t="s">
        <v>523</v>
      </c>
      <c r="J203" s="43" t="s">
        <v>498</v>
      </c>
      <c r="K203" s="43" t="s">
        <v>502</v>
      </c>
    </row>
    <row r="204" spans="1:11" x14ac:dyDescent="0.3">
      <c r="A204" s="46">
        <v>1</v>
      </c>
      <c r="B204" s="50"/>
      <c r="C204" s="50"/>
      <c r="D204" s="50"/>
      <c r="E204" s="49"/>
      <c r="F204" s="50"/>
      <c r="G204" s="50"/>
      <c r="H204" s="50"/>
      <c r="I204" s="50"/>
      <c r="J204" s="50"/>
      <c r="K204" s="50"/>
    </row>
    <row r="205" spans="1:11" x14ac:dyDescent="0.3">
      <c r="A205" s="46">
        <v>2</v>
      </c>
      <c r="B205" s="50"/>
      <c r="C205" s="50"/>
      <c r="D205" s="50"/>
      <c r="E205" s="49"/>
      <c r="F205" s="50"/>
      <c r="G205" s="50"/>
      <c r="H205" s="50"/>
      <c r="I205" s="50"/>
      <c r="J205" s="50"/>
      <c r="K205" s="50"/>
    </row>
    <row r="206" spans="1:11" x14ac:dyDescent="0.3">
      <c r="A206" s="46">
        <v>3</v>
      </c>
      <c r="B206" s="50"/>
      <c r="C206" s="50"/>
      <c r="D206" s="50"/>
      <c r="E206" s="49"/>
      <c r="F206" s="50"/>
      <c r="G206" s="50"/>
      <c r="H206" s="50"/>
      <c r="I206" s="50"/>
      <c r="J206" s="50"/>
      <c r="K206" s="50"/>
    </row>
    <row r="207" spans="1:11" x14ac:dyDescent="0.3">
      <c r="A207" s="46">
        <v>4</v>
      </c>
      <c r="B207" s="50"/>
      <c r="C207" s="50"/>
      <c r="D207" s="50"/>
      <c r="E207" s="49"/>
      <c r="F207" s="50"/>
      <c r="G207" s="50"/>
      <c r="H207" s="50"/>
      <c r="I207" s="50"/>
      <c r="J207" s="50"/>
      <c r="K207" s="50"/>
    </row>
    <row r="208" spans="1:11" x14ac:dyDescent="0.3">
      <c r="A208" s="46">
        <v>5</v>
      </c>
      <c r="B208" s="50"/>
      <c r="C208" s="50"/>
      <c r="D208" s="50"/>
      <c r="E208" s="49"/>
      <c r="F208" s="50"/>
      <c r="G208" s="50"/>
      <c r="H208" s="50"/>
      <c r="I208" s="50"/>
      <c r="J208" s="50"/>
      <c r="K208" s="50"/>
    </row>
    <row r="209" spans="1:11" x14ac:dyDescent="0.3">
      <c r="F209" s="2" t="s">
        <v>500</v>
      </c>
      <c r="G209" s="48">
        <f>SUM(G204:G208)</f>
        <v>0</v>
      </c>
      <c r="H209" s="48">
        <f>SUM(H204:H208)</f>
        <v>0</v>
      </c>
    </row>
    <row r="210" spans="1:11" ht="29.25" customHeight="1" x14ac:dyDescent="0.3">
      <c r="A210" s="82" t="s">
        <v>507</v>
      </c>
      <c r="B210" s="83"/>
      <c r="C210" s="83"/>
      <c r="D210" s="83"/>
      <c r="E210" s="83"/>
      <c r="F210" s="83"/>
      <c r="G210" s="83"/>
      <c r="H210" s="83"/>
      <c r="I210" s="83"/>
      <c r="J210" s="83"/>
      <c r="K210" s="84"/>
    </row>
    <row r="211" spans="1:11" ht="52.5" customHeight="1" x14ac:dyDescent="0.3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</row>
    <row r="212" spans="1:11" ht="18" x14ac:dyDescent="0.35">
      <c r="A212" s="81" t="s">
        <v>510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</row>
    <row r="213" spans="1:11" x14ac:dyDescent="0.3">
      <c r="A213" s="46">
        <v>1</v>
      </c>
      <c r="B213" s="50"/>
      <c r="C213" s="50"/>
      <c r="D213" s="50"/>
      <c r="E213" s="49"/>
      <c r="F213" s="50"/>
      <c r="G213" s="50"/>
      <c r="H213" s="50"/>
      <c r="I213" s="50"/>
      <c r="J213" s="50"/>
      <c r="K213" s="50"/>
    </row>
    <row r="214" spans="1:11" x14ac:dyDescent="0.3">
      <c r="A214" s="46">
        <v>2</v>
      </c>
      <c r="B214" s="50"/>
      <c r="C214" s="50"/>
      <c r="D214" s="50"/>
      <c r="E214" s="49"/>
      <c r="F214" s="50"/>
      <c r="G214" s="50"/>
      <c r="H214" s="50"/>
      <c r="I214" s="50"/>
      <c r="J214" s="50"/>
      <c r="K214" s="50"/>
    </row>
    <row r="215" spans="1:11" x14ac:dyDescent="0.3">
      <c r="A215" s="46">
        <v>3</v>
      </c>
      <c r="B215" s="50"/>
      <c r="C215" s="50"/>
      <c r="D215" s="50"/>
      <c r="E215" s="49"/>
      <c r="F215" s="50"/>
      <c r="G215" s="50"/>
      <c r="H215" s="50"/>
      <c r="I215" s="50"/>
      <c r="J215" s="50"/>
      <c r="K215" s="50"/>
    </row>
    <row r="216" spans="1:11" x14ac:dyDescent="0.3">
      <c r="A216" s="46">
        <v>4</v>
      </c>
      <c r="B216" s="50"/>
      <c r="C216" s="50"/>
      <c r="D216" s="50"/>
      <c r="E216" s="49"/>
      <c r="F216" s="50"/>
      <c r="G216" s="50"/>
      <c r="H216" s="50"/>
      <c r="I216" s="50"/>
      <c r="J216" s="50"/>
      <c r="K216" s="50"/>
    </row>
    <row r="217" spans="1:11" x14ac:dyDescent="0.3">
      <c r="A217" s="46">
        <v>5</v>
      </c>
      <c r="B217" s="50"/>
      <c r="C217" s="50"/>
      <c r="D217" s="50"/>
      <c r="E217" s="49"/>
      <c r="F217" s="50"/>
      <c r="G217" s="50"/>
      <c r="H217" s="50"/>
      <c r="I217" s="50"/>
      <c r="J217" s="50"/>
      <c r="K217" s="50"/>
    </row>
    <row r="218" spans="1:11" x14ac:dyDescent="0.3">
      <c r="F218" s="2" t="s">
        <v>500</v>
      </c>
      <c r="G218" s="48">
        <f>SUM(G213:G217)</f>
        <v>0</v>
      </c>
      <c r="H218" s="48">
        <f>SUM(H213:H217)</f>
        <v>0</v>
      </c>
    </row>
    <row r="220" spans="1:11" ht="29.25" customHeight="1" x14ac:dyDescent="0.3">
      <c r="A220" s="82" t="s">
        <v>508</v>
      </c>
      <c r="B220" s="83"/>
      <c r="C220" s="83"/>
      <c r="D220" s="83"/>
      <c r="E220" s="83"/>
      <c r="F220" s="83"/>
      <c r="G220" s="83"/>
      <c r="H220" s="83"/>
      <c r="I220" s="83"/>
      <c r="J220" s="83"/>
      <c r="K220" s="84"/>
    </row>
    <row r="221" spans="1:11" ht="46.5" customHeight="1" x14ac:dyDescent="0.3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</row>
    <row r="222" spans="1:11" ht="18" x14ac:dyDescent="0.35">
      <c r="A222" s="171" t="s">
        <v>644</v>
      </c>
      <c r="B222" s="171"/>
      <c r="C222" s="171"/>
      <c r="D222" s="171"/>
      <c r="E222" s="171"/>
      <c r="F222" s="171"/>
      <c r="G222" s="171"/>
      <c r="H222" s="171"/>
      <c r="I222" s="171"/>
      <c r="J222" s="171"/>
      <c r="K222" s="171"/>
    </row>
    <row r="223" spans="1:11" ht="18" x14ac:dyDescent="0.35">
      <c r="A223" s="81" t="s">
        <v>504</v>
      </c>
      <c r="B223" s="81"/>
      <c r="C223" s="81"/>
      <c r="D223" s="81"/>
      <c r="E223" s="81"/>
      <c r="F223" s="81"/>
      <c r="G223" s="81"/>
      <c r="H223" s="81"/>
      <c r="I223" s="81"/>
      <c r="J223" s="81"/>
      <c r="K223" s="81"/>
    </row>
    <row r="224" spans="1:11" ht="72" customHeight="1" x14ac:dyDescent="0.3">
      <c r="A224" s="43" t="s">
        <v>490</v>
      </c>
      <c r="B224" s="43" t="s">
        <v>497</v>
      </c>
      <c r="C224" s="47" t="s">
        <v>501</v>
      </c>
      <c r="D224" s="43" t="s">
        <v>492</v>
      </c>
      <c r="E224" s="47" t="s">
        <v>493</v>
      </c>
      <c r="F224" s="47" t="s">
        <v>494</v>
      </c>
      <c r="G224" s="47" t="s">
        <v>495</v>
      </c>
      <c r="H224" s="47" t="s">
        <v>496</v>
      </c>
      <c r="I224" s="47" t="s">
        <v>523</v>
      </c>
      <c r="J224" s="43" t="s">
        <v>498</v>
      </c>
      <c r="K224" s="43" t="s">
        <v>502</v>
      </c>
    </row>
    <row r="225" spans="1:11" x14ac:dyDescent="0.3">
      <c r="A225" s="46">
        <v>1</v>
      </c>
      <c r="B225" s="50"/>
      <c r="C225" s="50"/>
      <c r="D225" s="50"/>
      <c r="E225" s="49" t="s">
        <v>505</v>
      </c>
      <c r="F225" s="50"/>
      <c r="G225" s="50"/>
      <c r="H225" s="50"/>
      <c r="I225" s="50"/>
      <c r="J225" s="50"/>
      <c r="K225" s="50"/>
    </row>
    <row r="226" spans="1:11" x14ac:dyDescent="0.3">
      <c r="A226" s="46">
        <v>2</v>
      </c>
      <c r="B226" s="50"/>
      <c r="C226" s="50"/>
      <c r="D226" s="50"/>
      <c r="E226" s="49" t="s">
        <v>505</v>
      </c>
      <c r="F226" s="50"/>
      <c r="G226" s="50"/>
      <c r="H226" s="50"/>
      <c r="I226" s="50"/>
      <c r="J226" s="50"/>
      <c r="K226" s="50"/>
    </row>
    <row r="227" spans="1:11" x14ac:dyDescent="0.3">
      <c r="A227" s="46">
        <v>3</v>
      </c>
      <c r="B227" s="50"/>
      <c r="C227" s="50"/>
      <c r="D227" s="50"/>
      <c r="E227" s="49" t="s">
        <v>505</v>
      </c>
      <c r="F227" s="50"/>
      <c r="G227" s="50"/>
      <c r="H227" s="50"/>
      <c r="I227" s="50"/>
      <c r="J227" s="50"/>
      <c r="K227" s="50"/>
    </row>
    <row r="228" spans="1:11" x14ac:dyDescent="0.3">
      <c r="A228" s="46">
        <v>4</v>
      </c>
      <c r="B228" s="50"/>
      <c r="C228" s="50"/>
      <c r="D228" s="50"/>
      <c r="E228" s="49" t="s">
        <v>505</v>
      </c>
      <c r="F228" s="50"/>
      <c r="G228" s="50"/>
      <c r="H228" s="50"/>
      <c r="I228" s="50"/>
      <c r="J228" s="50"/>
      <c r="K228" s="50"/>
    </row>
    <row r="229" spans="1:11" x14ac:dyDescent="0.3">
      <c r="A229" s="46">
        <v>5</v>
      </c>
      <c r="B229" s="50"/>
      <c r="C229" s="50"/>
      <c r="D229" s="50"/>
      <c r="E229" s="49" t="s">
        <v>505</v>
      </c>
      <c r="F229" s="50"/>
      <c r="G229" s="50"/>
      <c r="H229" s="50"/>
      <c r="I229" s="50"/>
      <c r="J229" s="50"/>
      <c r="K229" s="50"/>
    </row>
    <row r="230" spans="1:11" x14ac:dyDescent="0.3">
      <c r="A230" s="46">
        <v>6</v>
      </c>
      <c r="B230" s="50"/>
      <c r="C230" s="50"/>
      <c r="D230" s="50"/>
      <c r="E230" s="49" t="s">
        <v>505</v>
      </c>
      <c r="F230" s="50"/>
      <c r="G230" s="50"/>
      <c r="H230" s="50"/>
      <c r="I230" s="50"/>
      <c r="J230" s="50"/>
      <c r="K230" s="50"/>
    </row>
    <row r="231" spans="1:11" x14ac:dyDescent="0.3">
      <c r="A231" s="46">
        <v>7</v>
      </c>
      <c r="B231" s="50"/>
      <c r="C231" s="50"/>
      <c r="D231" s="50"/>
      <c r="E231" s="49" t="s">
        <v>505</v>
      </c>
      <c r="F231" s="50"/>
      <c r="G231" s="50"/>
      <c r="H231" s="50"/>
      <c r="I231" s="50"/>
      <c r="J231" s="50"/>
      <c r="K231" s="50"/>
    </row>
    <row r="232" spans="1:11" x14ac:dyDescent="0.3">
      <c r="A232" s="46">
        <v>8</v>
      </c>
      <c r="B232" s="50"/>
      <c r="C232" s="50"/>
      <c r="D232" s="50"/>
      <c r="E232" s="49" t="s">
        <v>505</v>
      </c>
      <c r="F232" s="50"/>
      <c r="G232" s="50"/>
      <c r="H232" s="50"/>
      <c r="I232" s="50"/>
      <c r="J232" s="50"/>
      <c r="K232" s="50"/>
    </row>
    <row r="233" spans="1:11" x14ac:dyDescent="0.3">
      <c r="F233" s="2" t="s">
        <v>500</v>
      </c>
      <c r="G233" s="45">
        <f>SUM(G225:G232)</f>
        <v>0</v>
      </c>
      <c r="H233" s="45">
        <f>SUM(H225:H232)</f>
        <v>0</v>
      </c>
    </row>
    <row r="234" spans="1:11" ht="18" x14ac:dyDescent="0.35">
      <c r="A234" s="81" t="s">
        <v>499</v>
      </c>
      <c r="B234" s="81"/>
      <c r="C234" s="81"/>
      <c r="D234" s="81"/>
      <c r="E234" s="81"/>
      <c r="F234" s="81"/>
      <c r="G234" s="81"/>
      <c r="H234" s="81"/>
      <c r="I234" s="81"/>
      <c r="J234" s="81"/>
      <c r="K234" s="81"/>
    </row>
    <row r="235" spans="1:11" x14ac:dyDescent="0.3">
      <c r="A235" s="46">
        <v>1</v>
      </c>
      <c r="B235" s="50"/>
      <c r="C235" s="50"/>
      <c r="D235" s="50"/>
      <c r="E235" s="49" t="s">
        <v>506</v>
      </c>
      <c r="F235" s="50"/>
      <c r="G235" s="50"/>
      <c r="H235" s="50"/>
      <c r="I235" s="50"/>
      <c r="J235" s="50"/>
      <c r="K235" s="50"/>
    </row>
    <row r="236" spans="1:11" x14ac:dyDescent="0.3">
      <c r="A236" s="46">
        <v>2</v>
      </c>
      <c r="B236" s="50"/>
      <c r="C236" s="50"/>
      <c r="D236" s="50"/>
      <c r="E236" s="49" t="s">
        <v>506</v>
      </c>
      <c r="F236" s="50"/>
      <c r="G236" s="50"/>
      <c r="H236" s="50"/>
      <c r="I236" s="50"/>
      <c r="J236" s="50"/>
      <c r="K236" s="50"/>
    </row>
    <row r="237" spans="1:11" x14ac:dyDescent="0.3">
      <c r="A237" s="46">
        <v>3</v>
      </c>
      <c r="B237" s="50"/>
      <c r="C237" s="50"/>
      <c r="D237" s="50"/>
      <c r="E237" s="49" t="s">
        <v>506</v>
      </c>
      <c r="F237" s="50"/>
      <c r="G237" s="50"/>
      <c r="H237" s="50"/>
      <c r="I237" s="50"/>
      <c r="J237" s="50"/>
      <c r="K237" s="50"/>
    </row>
    <row r="238" spans="1:11" x14ac:dyDescent="0.3">
      <c r="A238" s="46">
        <v>4</v>
      </c>
      <c r="B238" s="50"/>
      <c r="C238" s="50"/>
      <c r="D238" s="50"/>
      <c r="E238" s="49" t="s">
        <v>506</v>
      </c>
      <c r="F238" s="50"/>
      <c r="G238" s="50"/>
      <c r="H238" s="50"/>
      <c r="I238" s="50"/>
      <c r="J238" s="50"/>
      <c r="K238" s="50"/>
    </row>
    <row r="239" spans="1:11" x14ac:dyDescent="0.3">
      <c r="A239" s="46">
        <v>5</v>
      </c>
      <c r="B239" s="50"/>
      <c r="C239" s="50"/>
      <c r="D239" s="50"/>
      <c r="E239" s="49" t="s">
        <v>506</v>
      </c>
      <c r="F239" s="50"/>
      <c r="G239" s="50"/>
      <c r="H239" s="50"/>
      <c r="I239" s="50"/>
      <c r="J239" s="50"/>
      <c r="K239" s="50"/>
    </row>
    <row r="240" spans="1:11" x14ac:dyDescent="0.3">
      <c r="A240" s="46">
        <v>6</v>
      </c>
      <c r="B240" s="50"/>
      <c r="C240" s="50"/>
      <c r="D240" s="50"/>
      <c r="E240" s="49" t="s">
        <v>506</v>
      </c>
      <c r="F240" s="50"/>
      <c r="G240" s="50"/>
      <c r="H240" s="50"/>
      <c r="I240" s="50"/>
      <c r="J240" s="50"/>
      <c r="K240" s="50"/>
    </row>
    <row r="241" spans="1:11" x14ac:dyDescent="0.3">
      <c r="A241" s="46">
        <v>7</v>
      </c>
      <c r="B241" s="50"/>
      <c r="C241" s="50"/>
      <c r="D241" s="50"/>
      <c r="E241" s="49" t="s">
        <v>506</v>
      </c>
      <c r="F241" s="50"/>
      <c r="G241" s="50"/>
      <c r="H241" s="50"/>
      <c r="I241" s="50"/>
      <c r="J241" s="50"/>
      <c r="K241" s="50"/>
    </row>
    <row r="242" spans="1:11" x14ac:dyDescent="0.3">
      <c r="A242" s="46">
        <v>8</v>
      </c>
      <c r="B242" s="50"/>
      <c r="C242" s="50"/>
      <c r="D242" s="50"/>
      <c r="E242" s="49" t="s">
        <v>506</v>
      </c>
      <c r="F242" s="50"/>
      <c r="G242" s="50"/>
      <c r="H242" s="50"/>
      <c r="I242" s="50"/>
      <c r="J242" s="50"/>
      <c r="K242" s="50"/>
    </row>
    <row r="243" spans="1:11" x14ac:dyDescent="0.3">
      <c r="F243" s="2" t="s">
        <v>500</v>
      </c>
      <c r="G243" s="48">
        <f>SUM(G235:G242)</f>
        <v>0</v>
      </c>
      <c r="H243" s="48">
        <f>SUM(H235:H242)</f>
        <v>0</v>
      </c>
    </row>
    <row r="244" spans="1:11" ht="29.25" customHeight="1" x14ac:dyDescent="0.3">
      <c r="A244" s="82" t="s">
        <v>513</v>
      </c>
      <c r="B244" s="83"/>
      <c r="C244" s="83"/>
      <c r="D244" s="83"/>
      <c r="E244" s="83"/>
      <c r="F244" s="83"/>
      <c r="G244" s="83"/>
      <c r="H244" s="83"/>
      <c r="I244" s="83"/>
      <c r="J244" s="83"/>
      <c r="K244" s="84"/>
    </row>
    <row r="245" spans="1:11" ht="55.5" customHeight="1" x14ac:dyDescent="0.3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</row>
    <row r="246" spans="1:11" ht="45.75" customHeight="1" x14ac:dyDescent="0.35">
      <c r="A246" s="81" t="s">
        <v>509</v>
      </c>
      <c r="B246" s="81"/>
      <c r="C246" s="81"/>
      <c r="D246" s="81"/>
      <c r="E246" s="81"/>
      <c r="F246" s="81"/>
      <c r="G246" s="81"/>
      <c r="H246" s="81"/>
      <c r="I246" s="81"/>
      <c r="J246" s="81"/>
      <c r="K246" s="81"/>
    </row>
    <row r="247" spans="1:11" ht="102" customHeight="1" x14ac:dyDescent="0.3">
      <c r="A247" s="43" t="s">
        <v>490</v>
      </c>
      <c r="B247" s="43" t="s">
        <v>497</v>
      </c>
      <c r="C247" s="47" t="s">
        <v>501</v>
      </c>
      <c r="D247" s="47" t="s">
        <v>492</v>
      </c>
      <c r="E247" s="47" t="s">
        <v>493</v>
      </c>
      <c r="F247" s="47" t="s">
        <v>494</v>
      </c>
      <c r="G247" s="47" t="s">
        <v>495</v>
      </c>
      <c r="H247" s="47" t="s">
        <v>496</v>
      </c>
      <c r="I247" s="47" t="s">
        <v>523</v>
      </c>
      <c r="J247" s="43" t="s">
        <v>498</v>
      </c>
      <c r="K247" s="43" t="s">
        <v>502</v>
      </c>
    </row>
    <row r="248" spans="1:11" x14ac:dyDescent="0.3">
      <c r="A248" s="46">
        <v>1</v>
      </c>
      <c r="B248" s="50"/>
      <c r="C248" s="50"/>
      <c r="D248" s="50"/>
      <c r="E248" s="49"/>
      <c r="F248" s="50"/>
      <c r="G248" s="50"/>
      <c r="H248" s="50"/>
      <c r="I248" s="50"/>
      <c r="J248" s="50"/>
      <c r="K248" s="50"/>
    </row>
    <row r="249" spans="1:11" x14ac:dyDescent="0.3">
      <c r="A249" s="46">
        <v>2</v>
      </c>
      <c r="B249" s="50"/>
      <c r="C249" s="50"/>
      <c r="D249" s="50"/>
      <c r="E249" s="49"/>
      <c r="F249" s="50"/>
      <c r="G249" s="50"/>
      <c r="H249" s="50"/>
      <c r="I249" s="50"/>
      <c r="J249" s="50"/>
      <c r="K249" s="50"/>
    </row>
    <row r="250" spans="1:11" x14ac:dyDescent="0.3">
      <c r="A250" s="46">
        <v>3</v>
      </c>
      <c r="B250" s="50"/>
      <c r="C250" s="50"/>
      <c r="D250" s="50"/>
      <c r="E250" s="49"/>
      <c r="F250" s="50"/>
      <c r="G250" s="50"/>
      <c r="H250" s="50"/>
      <c r="I250" s="50"/>
      <c r="J250" s="50"/>
      <c r="K250" s="50"/>
    </row>
    <row r="251" spans="1:11" x14ac:dyDescent="0.3">
      <c r="A251" s="46">
        <v>4</v>
      </c>
      <c r="B251" s="50"/>
      <c r="C251" s="50"/>
      <c r="D251" s="50"/>
      <c r="E251" s="49"/>
      <c r="F251" s="50"/>
      <c r="G251" s="50"/>
      <c r="H251" s="50"/>
      <c r="I251" s="50"/>
      <c r="J251" s="50"/>
      <c r="K251" s="50"/>
    </row>
    <row r="252" spans="1:11" x14ac:dyDescent="0.3">
      <c r="A252" s="46">
        <v>5</v>
      </c>
      <c r="B252" s="50"/>
      <c r="C252" s="50"/>
      <c r="D252" s="50"/>
      <c r="E252" s="49"/>
      <c r="F252" s="50"/>
      <c r="G252" s="50"/>
      <c r="H252" s="50"/>
      <c r="I252" s="50"/>
      <c r="J252" s="50"/>
      <c r="K252" s="50"/>
    </row>
    <row r="253" spans="1:11" x14ac:dyDescent="0.3">
      <c r="F253" s="2" t="s">
        <v>500</v>
      </c>
      <c r="G253" s="48">
        <f>SUM(G248:G252)</f>
        <v>0</v>
      </c>
      <c r="H253" s="48">
        <f>SUM(H248:H252)</f>
        <v>0</v>
      </c>
    </row>
    <row r="254" spans="1:11" ht="29.25" customHeight="1" x14ac:dyDescent="0.3">
      <c r="A254" s="82" t="s">
        <v>507</v>
      </c>
      <c r="B254" s="83"/>
      <c r="C254" s="83"/>
      <c r="D254" s="83"/>
      <c r="E254" s="83"/>
      <c r="F254" s="83"/>
      <c r="G254" s="83"/>
      <c r="H254" s="83"/>
      <c r="I254" s="83"/>
      <c r="J254" s="83"/>
      <c r="K254" s="84"/>
    </row>
    <row r="255" spans="1:11" ht="52.5" customHeight="1" x14ac:dyDescent="0.3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</row>
    <row r="256" spans="1:11" ht="18" x14ac:dyDescent="0.35">
      <c r="A256" s="81" t="s">
        <v>510</v>
      </c>
      <c r="B256" s="81"/>
      <c r="C256" s="81"/>
      <c r="D256" s="81"/>
      <c r="E256" s="81"/>
      <c r="F256" s="81"/>
      <c r="G256" s="81"/>
      <c r="H256" s="81"/>
      <c r="I256" s="81"/>
      <c r="J256" s="81"/>
      <c r="K256" s="81"/>
    </row>
    <row r="257" spans="1:11" x14ac:dyDescent="0.3">
      <c r="A257" s="46">
        <v>1</v>
      </c>
      <c r="B257" s="50"/>
      <c r="C257" s="50"/>
      <c r="D257" s="50"/>
      <c r="E257" s="49"/>
      <c r="F257" s="50"/>
      <c r="G257" s="50"/>
      <c r="H257" s="50"/>
      <c r="I257" s="50"/>
      <c r="J257" s="50"/>
      <c r="K257" s="50"/>
    </row>
    <row r="258" spans="1:11" x14ac:dyDescent="0.3">
      <c r="A258" s="46">
        <v>2</v>
      </c>
      <c r="B258" s="50"/>
      <c r="C258" s="50"/>
      <c r="D258" s="50"/>
      <c r="E258" s="49"/>
      <c r="F258" s="50"/>
      <c r="G258" s="50"/>
      <c r="H258" s="50"/>
      <c r="I258" s="50"/>
      <c r="J258" s="50"/>
      <c r="K258" s="50"/>
    </row>
    <row r="259" spans="1:11" x14ac:dyDescent="0.3">
      <c r="A259" s="46">
        <v>3</v>
      </c>
      <c r="B259" s="50"/>
      <c r="C259" s="50"/>
      <c r="D259" s="50"/>
      <c r="E259" s="49"/>
      <c r="F259" s="50"/>
      <c r="G259" s="50"/>
      <c r="H259" s="50"/>
      <c r="I259" s="50"/>
      <c r="J259" s="50"/>
      <c r="K259" s="50"/>
    </row>
    <row r="260" spans="1:11" x14ac:dyDescent="0.3">
      <c r="A260" s="46">
        <v>4</v>
      </c>
      <c r="B260" s="50"/>
      <c r="C260" s="50"/>
      <c r="D260" s="50"/>
      <c r="E260" s="49"/>
      <c r="F260" s="50"/>
      <c r="G260" s="50"/>
      <c r="H260" s="50"/>
      <c r="I260" s="50"/>
      <c r="J260" s="50"/>
      <c r="K260" s="50"/>
    </row>
    <row r="261" spans="1:11" x14ac:dyDescent="0.3">
      <c r="A261" s="46">
        <v>5</v>
      </c>
      <c r="B261" s="50"/>
      <c r="C261" s="50"/>
      <c r="D261" s="50"/>
      <c r="E261" s="49"/>
      <c r="F261" s="50"/>
      <c r="G261" s="50"/>
      <c r="H261" s="50"/>
      <c r="I261" s="50"/>
      <c r="J261" s="50"/>
      <c r="K261" s="50"/>
    </row>
    <row r="262" spans="1:11" x14ac:dyDescent="0.3">
      <c r="F262" s="2" t="s">
        <v>500</v>
      </c>
      <c r="G262" s="48">
        <f>SUM(G257:G261)</f>
        <v>0</v>
      </c>
      <c r="H262" s="48">
        <f>SUM(H257:H261)</f>
        <v>0</v>
      </c>
    </row>
    <row r="264" spans="1:11" ht="29.25" customHeight="1" x14ac:dyDescent="0.3">
      <c r="A264" s="82" t="s">
        <v>508</v>
      </c>
      <c r="B264" s="83"/>
      <c r="C264" s="83"/>
      <c r="D264" s="83"/>
      <c r="E264" s="83"/>
      <c r="F264" s="83"/>
      <c r="G264" s="83"/>
      <c r="H264" s="83"/>
      <c r="I264" s="83"/>
      <c r="J264" s="83"/>
      <c r="K264" s="84"/>
    </row>
    <row r="265" spans="1:11" ht="46.5" customHeight="1" x14ac:dyDescent="0.3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</row>
  </sheetData>
  <mergeCells count="67">
    <mergeCell ref="A265:K265"/>
    <mergeCell ref="A245:K245"/>
    <mergeCell ref="A246:K246"/>
    <mergeCell ref="A254:K254"/>
    <mergeCell ref="A255:K255"/>
    <mergeCell ref="A256:K256"/>
    <mergeCell ref="A264:K264"/>
    <mergeCell ref="A244:K244"/>
    <mergeCell ref="A200:K200"/>
    <mergeCell ref="A201:K201"/>
    <mergeCell ref="A202:K202"/>
    <mergeCell ref="A210:K210"/>
    <mergeCell ref="A211:K211"/>
    <mergeCell ref="A212:K212"/>
    <mergeCell ref="A220:K220"/>
    <mergeCell ref="A221:K221"/>
    <mergeCell ref="A222:K222"/>
    <mergeCell ref="A223:K223"/>
    <mergeCell ref="A234:K234"/>
    <mergeCell ref="A190:K190"/>
    <mergeCell ref="A146:K146"/>
    <mergeCell ref="A156:K156"/>
    <mergeCell ref="A157:K157"/>
    <mergeCell ref="A158:K158"/>
    <mergeCell ref="A166:K166"/>
    <mergeCell ref="A167:K167"/>
    <mergeCell ref="A168:K168"/>
    <mergeCell ref="A176:K176"/>
    <mergeCell ref="A177:K177"/>
    <mergeCell ref="A178:K178"/>
    <mergeCell ref="A179:K179"/>
    <mergeCell ref="A135:K135"/>
    <mergeCell ref="A91:K91"/>
    <mergeCell ref="A102:K102"/>
    <mergeCell ref="A112:K112"/>
    <mergeCell ref="A113:K113"/>
    <mergeCell ref="A114:K114"/>
    <mergeCell ref="A122:K122"/>
    <mergeCell ref="A123:K123"/>
    <mergeCell ref="A124:K124"/>
    <mergeCell ref="A132:K132"/>
    <mergeCell ref="A133:K133"/>
    <mergeCell ref="A134:K134"/>
    <mergeCell ref="A90:K90"/>
    <mergeCell ref="A46:K46"/>
    <mergeCell ref="A47:K47"/>
    <mergeCell ref="A58:K58"/>
    <mergeCell ref="A68:K68"/>
    <mergeCell ref="A69:K69"/>
    <mergeCell ref="A70:K70"/>
    <mergeCell ref="A78:K78"/>
    <mergeCell ref="A79:K79"/>
    <mergeCell ref="A80:K80"/>
    <mergeCell ref="A88:K88"/>
    <mergeCell ref="A89:K89"/>
    <mergeCell ref="A34:K34"/>
    <mergeCell ref="A35:K35"/>
    <mergeCell ref="A36:K36"/>
    <mergeCell ref="A44:K44"/>
    <mergeCell ref="A45:K45"/>
    <mergeCell ref="A25:K25"/>
    <mergeCell ref="A26:K26"/>
    <mergeCell ref="A2:K2"/>
    <mergeCell ref="A1:K1"/>
    <mergeCell ref="A3:K3"/>
    <mergeCell ref="A14:K14"/>
    <mergeCell ref="A24:K24"/>
  </mergeCells>
  <conditionalFormatting sqref="B5:K12 B15:I22 B28:K32 A35:K35 B37:K41 A45:K45">
    <cfRule type="cellIs" dxfId="17" priority="20" operator="greaterThan">
      <formula>0</formula>
    </cfRule>
  </conditionalFormatting>
  <conditionalFormatting sqref="K15:K22">
    <cfRule type="cellIs" dxfId="16" priority="19" operator="greaterThan">
      <formula>0</formula>
    </cfRule>
  </conditionalFormatting>
  <conditionalFormatting sqref="J15:J22">
    <cfRule type="cellIs" dxfId="15" priority="16" operator="greaterThan">
      <formula>0</formula>
    </cfRule>
  </conditionalFormatting>
  <conditionalFormatting sqref="B49:K56 B59:I66 B72:K76 A79:K79 B81:K85 A89:K89">
    <cfRule type="cellIs" dxfId="14" priority="15" operator="greaterThan">
      <formula>0</formula>
    </cfRule>
  </conditionalFormatting>
  <conditionalFormatting sqref="K59:K66">
    <cfRule type="cellIs" dxfId="13" priority="14" operator="greaterThan">
      <formula>0</formula>
    </cfRule>
  </conditionalFormatting>
  <conditionalFormatting sqref="J59:J66">
    <cfRule type="cellIs" dxfId="12" priority="13" operator="greaterThan">
      <formula>0</formula>
    </cfRule>
  </conditionalFormatting>
  <conditionalFormatting sqref="B93:K100 B103:I110 B116:K120 A123:K123 B125:K129 A133:K133">
    <cfRule type="cellIs" dxfId="11" priority="12" operator="greaterThan">
      <formula>0</formula>
    </cfRule>
  </conditionalFormatting>
  <conditionalFormatting sqref="K103:K110">
    <cfRule type="cellIs" dxfId="10" priority="11" operator="greaterThan">
      <formula>0</formula>
    </cfRule>
  </conditionalFormatting>
  <conditionalFormatting sqref="J103:J110">
    <cfRule type="cellIs" dxfId="9" priority="10" operator="greaterThan">
      <formula>0</formula>
    </cfRule>
  </conditionalFormatting>
  <conditionalFormatting sqref="B137:K144 B147:I154 B160:K164 A167:K167 B169:K173 A177:K177">
    <cfRule type="cellIs" dxfId="8" priority="9" operator="greaterThan">
      <formula>0</formula>
    </cfRule>
  </conditionalFormatting>
  <conditionalFormatting sqref="K147:K154">
    <cfRule type="cellIs" dxfId="7" priority="8" operator="greaterThan">
      <formula>0</formula>
    </cfRule>
  </conditionalFormatting>
  <conditionalFormatting sqref="J147:J154">
    <cfRule type="cellIs" dxfId="6" priority="7" operator="greaterThan">
      <formula>0</formula>
    </cfRule>
  </conditionalFormatting>
  <conditionalFormatting sqref="B181:K188 B191:I198 B204:K208 A211:K211 B213:K217 A221:K221">
    <cfRule type="cellIs" dxfId="5" priority="6" operator="greaterThan">
      <formula>0</formula>
    </cfRule>
  </conditionalFormatting>
  <conditionalFormatting sqref="K191:K198">
    <cfRule type="cellIs" dxfId="4" priority="5" operator="greaterThan">
      <formula>0</formula>
    </cfRule>
  </conditionalFormatting>
  <conditionalFormatting sqref="J191:J198">
    <cfRule type="cellIs" dxfId="3" priority="4" operator="greaterThan">
      <formula>0</formula>
    </cfRule>
  </conditionalFormatting>
  <conditionalFormatting sqref="B225:K232 B235:I242 B248:K252 A255:K255 B257:K261 A265:K265">
    <cfRule type="cellIs" dxfId="2" priority="3" operator="greaterThan">
      <formula>0</formula>
    </cfRule>
  </conditionalFormatting>
  <conditionalFormatting sqref="K235:K242">
    <cfRule type="cellIs" dxfId="1" priority="2" operator="greaterThan">
      <formula>0</formula>
    </cfRule>
  </conditionalFormatting>
  <conditionalFormatting sqref="J235:J242">
    <cfRule type="cellIs" dxfId="0" priority="1" operator="greaterThan">
      <formula>0</formula>
    </cfRule>
  </conditionalFormatting>
  <pageMargins left="0.33333333333333331" right="0.32291666666666669" top="0.75" bottom="0.52083333333333337" header="0.3" footer="0.3"/>
  <pageSetup paperSize="9" orientation="landscape" r:id="rId1"/>
  <headerFooter>
    <oddHeader>&amp;C&amp;"-,Pogrubiony"&amp;16Plan kierunku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0000000}">
          <x14:formula1>
            <xm:f>źródło!$G$2:$G$20</xm:f>
          </x14:formula1>
          <xm:sqref>C5:C12 C15:C22 C28:C32 C37:C41 C49:C56 C59:C66 C72:C76 C81:C85 C93:C100 C103:C110 C116:C120 C125:C129 C137:C144 C147:C154 C160:C164 C169:C173 C181:C188 C191:C198 C204:C208 C213:C217 C225:C232 C235:C242 C248:C252 C257:C261</xm:sqref>
        </x14:dataValidation>
        <x14:dataValidation type="list" allowBlank="1" showInputMessage="1" showErrorMessage="1" xr:uid="{00000000-0002-0000-0B00-000001000000}">
          <x14:formula1>
            <xm:f>slowniki!$D$2:$D$48</xm:f>
          </x14:formula1>
          <xm:sqref>J37:J41 J5:J12 J15:J22 J28:J32 J81:J85 J49:J56 J59:J66 J72:J76 J125:J129 J93:J100 J103:J110 J116:J120 J169:J173 J137:J144 J147:J154 J160:J164 J213:J217 J181:J188 J191:J198 J204:J208 J257:J261 J225:J232 J235:J242 J248:J252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G175"/>
  <sheetViews>
    <sheetView topLeftCell="O1" workbookViewId="0">
      <selection activeCell="C8" sqref="C8"/>
    </sheetView>
  </sheetViews>
  <sheetFormatPr defaultColWidth="9.109375" defaultRowHeight="10.199999999999999" x14ac:dyDescent="0.2"/>
  <cols>
    <col min="1" max="1" width="25.5546875" style="14" customWidth="1"/>
    <col min="2" max="2" width="18.33203125" style="14" customWidth="1"/>
    <col min="3" max="3" width="41.44140625" style="14" customWidth="1"/>
    <col min="4" max="8" width="18.33203125" style="14" customWidth="1"/>
    <col min="9" max="9" width="19.44140625" style="14" customWidth="1"/>
    <col min="10" max="10" width="18.5546875" style="14" customWidth="1"/>
    <col min="11" max="11" width="9.88671875" style="14" customWidth="1"/>
    <col min="12" max="12" width="18.5546875" style="14" customWidth="1"/>
    <col min="13" max="14" width="9.109375" style="14"/>
    <col min="15" max="15" width="32.88671875" style="14" customWidth="1"/>
    <col min="16" max="19" width="9.109375" style="14"/>
    <col min="20" max="20" width="12.109375" style="14" bestFit="1" customWidth="1"/>
    <col min="21" max="24" width="9.109375" style="14"/>
    <col min="25" max="25" width="12.109375" style="14" bestFit="1" customWidth="1"/>
    <col min="26" max="27" width="9.109375" style="14"/>
    <col min="28" max="28" width="16.5546875" style="14" customWidth="1"/>
    <col min="29" max="29" width="13.109375" style="14" customWidth="1"/>
    <col min="30" max="30" width="9.109375" style="14"/>
    <col min="31" max="31" width="58.6640625" style="14" customWidth="1"/>
    <col min="32" max="32" width="38" style="14" customWidth="1"/>
    <col min="33" max="33" width="14" style="14" customWidth="1"/>
    <col min="34" max="16384" width="9.109375" style="14"/>
  </cols>
  <sheetData>
    <row r="1" spans="1:33" x14ac:dyDescent="0.2">
      <c r="A1" s="10" t="s">
        <v>112</v>
      </c>
      <c r="B1" s="10" t="s">
        <v>113</v>
      </c>
      <c r="C1" s="10" t="s">
        <v>114</v>
      </c>
      <c r="D1" s="10" t="s">
        <v>115</v>
      </c>
      <c r="E1" s="10" t="s">
        <v>116</v>
      </c>
      <c r="F1" s="10" t="s">
        <v>68</v>
      </c>
      <c r="G1" s="10" t="s">
        <v>117</v>
      </c>
      <c r="H1" s="10" t="s">
        <v>118</v>
      </c>
      <c r="I1" s="10" t="s">
        <v>119</v>
      </c>
      <c r="J1" s="14" t="s">
        <v>120</v>
      </c>
      <c r="K1" s="14" t="s">
        <v>491</v>
      </c>
      <c r="L1" s="14" t="s">
        <v>71</v>
      </c>
      <c r="M1" s="14" t="s">
        <v>121</v>
      </c>
      <c r="N1" s="14" t="s">
        <v>122</v>
      </c>
      <c r="O1" s="14" t="s">
        <v>123</v>
      </c>
      <c r="P1" s="14" t="s">
        <v>124</v>
      </c>
      <c r="Q1" s="14" t="s">
        <v>125</v>
      </c>
      <c r="R1" s="14" t="s">
        <v>126</v>
      </c>
      <c r="S1" s="14" t="s">
        <v>127</v>
      </c>
      <c r="T1" s="14" t="s">
        <v>128</v>
      </c>
      <c r="U1" s="14" t="s">
        <v>129</v>
      </c>
      <c r="V1" s="20" t="s">
        <v>431</v>
      </c>
      <c r="W1" s="20" t="s">
        <v>126</v>
      </c>
      <c r="X1" s="20" t="s">
        <v>127</v>
      </c>
      <c r="Y1" s="20" t="s">
        <v>128</v>
      </c>
      <c r="Z1" s="20" t="s">
        <v>129</v>
      </c>
      <c r="AB1" s="14" t="s">
        <v>130</v>
      </c>
      <c r="AC1" s="14" t="s">
        <v>131</v>
      </c>
      <c r="AD1" s="14" t="s">
        <v>132</v>
      </c>
      <c r="AE1" s="14" t="s">
        <v>448</v>
      </c>
      <c r="AF1" s="14" t="s">
        <v>449</v>
      </c>
      <c r="AG1" s="14" t="s">
        <v>472</v>
      </c>
    </row>
    <row r="2" spans="1:33" x14ac:dyDescent="0.2">
      <c r="A2" s="14" t="s">
        <v>133</v>
      </c>
      <c r="B2" s="14" t="s">
        <v>133</v>
      </c>
      <c r="D2" s="14" t="s">
        <v>134</v>
      </c>
      <c r="E2" s="14" t="s">
        <v>66</v>
      </c>
      <c r="F2" s="14" t="s">
        <v>69</v>
      </c>
      <c r="H2" s="14" t="s">
        <v>64</v>
      </c>
      <c r="J2" s="14" t="s">
        <v>135</v>
      </c>
      <c r="K2" s="14" t="s">
        <v>516</v>
      </c>
      <c r="L2" s="14">
        <v>1</v>
      </c>
      <c r="M2" s="14" t="s">
        <v>136</v>
      </c>
      <c r="N2" s="14">
        <v>0</v>
      </c>
      <c r="P2" s="14" t="s">
        <v>100</v>
      </c>
      <c r="Q2" s="14">
        <v>1</v>
      </c>
      <c r="R2" s="14">
        <v>1</v>
      </c>
      <c r="V2" s="14">
        <v>1</v>
      </c>
      <c r="W2" s="14">
        <v>1</v>
      </c>
      <c r="AB2" s="14" t="s">
        <v>137</v>
      </c>
      <c r="AE2" s="14" t="s">
        <v>450</v>
      </c>
      <c r="AF2" s="14" t="s">
        <v>451</v>
      </c>
      <c r="AG2" s="14" t="s">
        <v>473</v>
      </c>
    </row>
    <row r="3" spans="1:33" x14ac:dyDescent="0.2">
      <c r="A3" s="14" t="s">
        <v>72</v>
      </c>
      <c r="B3" s="14" t="s">
        <v>138</v>
      </c>
      <c r="C3" s="15" t="s">
        <v>139</v>
      </c>
      <c r="D3" s="14" t="s">
        <v>62</v>
      </c>
      <c r="E3" s="14" t="s">
        <v>67</v>
      </c>
      <c r="F3" s="14" t="s">
        <v>70</v>
      </c>
      <c r="G3" s="14" t="s">
        <v>140</v>
      </c>
      <c r="H3" s="14" t="s">
        <v>65</v>
      </c>
      <c r="I3" s="14" t="s">
        <v>141</v>
      </c>
      <c r="J3" s="14" t="s">
        <v>142</v>
      </c>
      <c r="K3" s="14" t="s">
        <v>517</v>
      </c>
      <c r="L3" s="14">
        <v>2</v>
      </c>
      <c r="M3" s="14">
        <v>0</v>
      </c>
      <c r="N3" s="14">
        <v>1</v>
      </c>
      <c r="O3" s="14" t="s">
        <v>143</v>
      </c>
      <c r="P3" s="14" t="s">
        <v>101</v>
      </c>
      <c r="Q3" s="14">
        <v>2</v>
      </c>
      <c r="R3" s="14">
        <v>2</v>
      </c>
      <c r="S3" s="14">
        <v>1</v>
      </c>
      <c r="T3" s="14">
        <v>1</v>
      </c>
      <c r="U3" s="14">
        <v>1</v>
      </c>
      <c r="V3" s="14">
        <v>2</v>
      </c>
      <c r="W3" s="14">
        <v>2</v>
      </c>
      <c r="X3" s="14">
        <v>1</v>
      </c>
      <c r="Y3" s="14">
        <v>1</v>
      </c>
      <c r="Z3" s="14">
        <v>1</v>
      </c>
      <c r="AB3" s="14" t="s">
        <v>144</v>
      </c>
      <c r="AC3" s="14" t="s">
        <v>145</v>
      </c>
      <c r="AD3" s="14" t="s">
        <v>146</v>
      </c>
      <c r="AE3" s="14" t="s">
        <v>452</v>
      </c>
    </row>
    <row r="4" spans="1:33" x14ac:dyDescent="0.2">
      <c r="A4" s="14" t="s">
        <v>73</v>
      </c>
      <c r="B4" s="14" t="s">
        <v>147</v>
      </c>
      <c r="C4" s="15" t="s">
        <v>148</v>
      </c>
      <c r="E4" s="14" t="s">
        <v>150</v>
      </c>
      <c r="G4" s="14" t="s">
        <v>151</v>
      </c>
      <c r="H4" s="14" t="s">
        <v>152</v>
      </c>
      <c r="I4" s="14" t="s">
        <v>153</v>
      </c>
      <c r="J4" s="14" t="s">
        <v>154</v>
      </c>
      <c r="K4" s="14" t="s">
        <v>518</v>
      </c>
      <c r="L4" s="14">
        <v>3</v>
      </c>
      <c r="M4" s="14">
        <v>1</v>
      </c>
      <c r="N4" s="14">
        <v>2</v>
      </c>
      <c r="O4" s="14" t="s">
        <v>155</v>
      </c>
      <c r="Q4" s="14">
        <v>3</v>
      </c>
      <c r="R4" s="14">
        <v>3</v>
      </c>
      <c r="S4" s="14">
        <v>2</v>
      </c>
      <c r="T4" s="14">
        <v>2</v>
      </c>
      <c r="U4" s="14">
        <v>2</v>
      </c>
      <c r="V4" s="14">
        <v>3</v>
      </c>
      <c r="X4" s="14">
        <v>2</v>
      </c>
      <c r="Y4" s="14">
        <v>2</v>
      </c>
      <c r="Z4" s="14">
        <v>2</v>
      </c>
      <c r="AB4" s="14" t="s">
        <v>156</v>
      </c>
      <c r="AC4" s="14" t="s">
        <v>157</v>
      </c>
      <c r="AD4" s="14" t="s">
        <v>158</v>
      </c>
      <c r="AE4" s="14" t="s">
        <v>453</v>
      </c>
      <c r="AF4" s="14" t="s">
        <v>454</v>
      </c>
      <c r="AG4" s="14">
        <v>0.95</v>
      </c>
    </row>
    <row r="5" spans="1:33" x14ac:dyDescent="0.2">
      <c r="A5" s="14" t="s">
        <v>74</v>
      </c>
      <c r="B5" s="14" t="s">
        <v>159</v>
      </c>
      <c r="C5" s="15" t="s">
        <v>160</v>
      </c>
      <c r="E5" s="14" t="s">
        <v>162</v>
      </c>
      <c r="G5" s="14" t="s">
        <v>149</v>
      </c>
      <c r="I5" s="14" t="s">
        <v>163</v>
      </c>
      <c r="J5" s="14" t="s">
        <v>164</v>
      </c>
      <c r="K5" s="14" t="s">
        <v>519</v>
      </c>
      <c r="L5" s="14">
        <v>4</v>
      </c>
      <c r="M5" s="14">
        <v>2</v>
      </c>
      <c r="N5" s="14">
        <v>3</v>
      </c>
      <c r="O5" s="14" t="s">
        <v>165</v>
      </c>
      <c r="Q5" s="14">
        <v>4</v>
      </c>
      <c r="R5" s="14">
        <v>4</v>
      </c>
      <c r="S5" s="14">
        <v>3</v>
      </c>
      <c r="T5" s="14">
        <v>3</v>
      </c>
      <c r="U5" s="14">
        <v>3</v>
      </c>
      <c r="V5" s="14">
        <v>4</v>
      </c>
      <c r="X5" s="14">
        <v>3</v>
      </c>
      <c r="Z5" s="14">
        <v>3</v>
      </c>
      <c r="AB5" s="14" t="s">
        <v>166</v>
      </c>
      <c r="AC5" s="14" t="s">
        <v>167</v>
      </c>
      <c r="AE5" s="14" t="s">
        <v>455</v>
      </c>
      <c r="AF5" s="14" t="s">
        <v>456</v>
      </c>
      <c r="AG5" s="14">
        <v>0.9</v>
      </c>
    </row>
    <row r="6" spans="1:33" x14ac:dyDescent="0.2">
      <c r="A6" s="14" t="s">
        <v>75</v>
      </c>
      <c r="B6" s="14" t="s">
        <v>168</v>
      </c>
      <c r="C6" s="15" t="s">
        <v>10</v>
      </c>
      <c r="G6" s="14" t="s">
        <v>161</v>
      </c>
      <c r="I6" s="14" t="s">
        <v>170</v>
      </c>
      <c r="J6" s="14" t="s">
        <v>171</v>
      </c>
      <c r="K6" s="14" t="s">
        <v>520</v>
      </c>
      <c r="L6" s="14">
        <v>5</v>
      </c>
      <c r="M6" s="14">
        <v>3</v>
      </c>
      <c r="N6" s="14">
        <v>4</v>
      </c>
      <c r="O6" s="14" t="s">
        <v>172</v>
      </c>
      <c r="Q6" s="14">
        <v>5</v>
      </c>
      <c r="T6" s="14">
        <v>4</v>
      </c>
      <c r="U6" s="14">
        <v>4</v>
      </c>
      <c r="Z6" s="14">
        <v>4</v>
      </c>
      <c r="AB6" s="14" t="s">
        <v>173</v>
      </c>
      <c r="AC6" s="14" t="s">
        <v>94</v>
      </c>
      <c r="AE6" s="14" t="s">
        <v>457</v>
      </c>
      <c r="AF6" s="14" t="s">
        <v>458</v>
      </c>
      <c r="AG6" s="14">
        <v>0.85</v>
      </c>
    </row>
    <row r="7" spans="1:33" x14ac:dyDescent="0.2">
      <c r="A7" s="14" t="s">
        <v>76</v>
      </c>
      <c r="B7" s="14" t="s">
        <v>174</v>
      </c>
      <c r="C7" s="15" t="s">
        <v>524</v>
      </c>
      <c r="G7" s="14" t="s">
        <v>176</v>
      </c>
      <c r="I7" s="14" t="s">
        <v>177</v>
      </c>
      <c r="J7" s="14" t="s">
        <v>178</v>
      </c>
      <c r="K7" s="14" t="s">
        <v>521</v>
      </c>
      <c r="L7" s="14">
        <v>6</v>
      </c>
      <c r="M7" s="14">
        <v>4</v>
      </c>
      <c r="N7" s="14">
        <v>5</v>
      </c>
      <c r="O7" s="14" t="s">
        <v>179</v>
      </c>
      <c r="Q7" s="14">
        <v>6</v>
      </c>
      <c r="U7" s="14">
        <v>5</v>
      </c>
      <c r="Z7" s="14">
        <v>5</v>
      </c>
      <c r="AB7" s="14" t="s">
        <v>180</v>
      </c>
      <c r="AC7" s="14" t="s">
        <v>181</v>
      </c>
      <c r="AE7" s="14" t="s">
        <v>468</v>
      </c>
      <c r="AF7" s="14" t="s">
        <v>459</v>
      </c>
      <c r="AG7" s="14">
        <v>0.8</v>
      </c>
    </row>
    <row r="8" spans="1:33" x14ac:dyDescent="0.2">
      <c r="A8" s="14" t="s">
        <v>77</v>
      </c>
      <c r="B8" s="14" t="s">
        <v>182</v>
      </c>
      <c r="C8" s="15" t="s">
        <v>525</v>
      </c>
      <c r="G8" s="14" t="s">
        <v>184</v>
      </c>
      <c r="I8" s="14" t="s">
        <v>185</v>
      </c>
      <c r="J8" s="14" t="s">
        <v>186</v>
      </c>
      <c r="L8" s="14">
        <v>7</v>
      </c>
      <c r="M8" s="14">
        <v>5</v>
      </c>
      <c r="N8" s="14">
        <v>6</v>
      </c>
      <c r="O8" s="14" t="s">
        <v>187</v>
      </c>
      <c r="Q8" s="14">
        <v>7</v>
      </c>
      <c r="U8" s="14">
        <v>10</v>
      </c>
      <c r="AB8" s="14" t="s">
        <v>188</v>
      </c>
      <c r="AC8" s="14" t="s">
        <v>95</v>
      </c>
      <c r="AE8" s="14" t="s">
        <v>466</v>
      </c>
      <c r="AF8" s="14" t="s">
        <v>460</v>
      </c>
      <c r="AG8" s="14">
        <v>0.75</v>
      </c>
    </row>
    <row r="9" spans="1:33" x14ac:dyDescent="0.2">
      <c r="A9" s="14" t="s">
        <v>78</v>
      </c>
      <c r="B9" s="14" t="s">
        <v>189</v>
      </c>
      <c r="C9" s="15" t="s">
        <v>46</v>
      </c>
      <c r="G9" s="14" t="s">
        <v>191</v>
      </c>
      <c r="I9" s="14" t="s">
        <v>192</v>
      </c>
      <c r="J9" s="14" t="s">
        <v>193</v>
      </c>
      <c r="L9" s="14">
        <v>8</v>
      </c>
      <c r="M9" s="14">
        <v>6</v>
      </c>
      <c r="N9" s="14">
        <v>7</v>
      </c>
      <c r="O9" s="14" t="s">
        <v>194</v>
      </c>
      <c r="Q9" s="14">
        <v>8</v>
      </c>
      <c r="U9" s="14">
        <v>15</v>
      </c>
      <c r="AB9" s="14" t="s">
        <v>195</v>
      </c>
      <c r="AC9" s="14" t="s">
        <v>196</v>
      </c>
      <c r="AE9" s="14" t="s">
        <v>467</v>
      </c>
      <c r="AF9" s="14" t="s">
        <v>461</v>
      </c>
      <c r="AG9" s="14">
        <v>0.7</v>
      </c>
    </row>
    <row r="10" spans="1:33" x14ac:dyDescent="0.2">
      <c r="A10" s="14" t="s">
        <v>80</v>
      </c>
      <c r="B10" s="14" t="s">
        <v>197</v>
      </c>
      <c r="C10" s="15" t="s">
        <v>183</v>
      </c>
      <c r="G10" s="14" t="s">
        <v>199</v>
      </c>
      <c r="I10" s="14" t="s">
        <v>200</v>
      </c>
      <c r="J10" s="14" t="s">
        <v>201</v>
      </c>
      <c r="L10" s="14">
        <v>9</v>
      </c>
      <c r="M10" s="14">
        <v>7</v>
      </c>
      <c r="N10" s="14">
        <v>8</v>
      </c>
      <c r="O10" s="14" t="s">
        <v>202</v>
      </c>
      <c r="Q10" s="14">
        <v>9</v>
      </c>
      <c r="U10" s="14">
        <v>20</v>
      </c>
      <c r="AB10" s="14" t="s">
        <v>203</v>
      </c>
      <c r="AC10" s="14" t="s">
        <v>204</v>
      </c>
      <c r="AE10" s="14" t="s">
        <v>462</v>
      </c>
      <c r="AG10" s="35"/>
    </row>
    <row r="11" spans="1:33" x14ac:dyDescent="0.2">
      <c r="A11" s="14" t="s">
        <v>81</v>
      </c>
      <c r="B11" s="14" t="s">
        <v>205</v>
      </c>
      <c r="C11" s="15" t="s">
        <v>190</v>
      </c>
      <c r="G11" s="14" t="s">
        <v>207</v>
      </c>
      <c r="L11" s="14">
        <v>10</v>
      </c>
      <c r="M11" s="14">
        <v>8</v>
      </c>
      <c r="N11" s="14">
        <v>9</v>
      </c>
      <c r="O11" s="14" t="s">
        <v>208</v>
      </c>
      <c r="Q11" s="14">
        <v>10</v>
      </c>
      <c r="U11" s="14">
        <v>25</v>
      </c>
      <c r="AB11" s="14" t="s">
        <v>209</v>
      </c>
      <c r="AC11" s="14" t="s">
        <v>210</v>
      </c>
      <c r="AE11" s="14" t="s">
        <v>463</v>
      </c>
      <c r="AG11" s="35"/>
    </row>
    <row r="12" spans="1:33" x14ac:dyDescent="0.2">
      <c r="A12" s="14" t="s">
        <v>82</v>
      </c>
      <c r="B12" s="14" t="s">
        <v>211</v>
      </c>
      <c r="C12" s="15" t="s">
        <v>198</v>
      </c>
      <c r="G12" s="14" t="s">
        <v>213</v>
      </c>
      <c r="L12" s="14">
        <v>11</v>
      </c>
      <c r="M12" s="14">
        <v>9</v>
      </c>
      <c r="N12" s="14">
        <v>10</v>
      </c>
      <c r="O12" s="14" t="s">
        <v>214</v>
      </c>
      <c r="Q12" s="14">
        <v>11</v>
      </c>
      <c r="U12" s="14">
        <v>30</v>
      </c>
      <c r="AB12" s="14" t="s">
        <v>215</v>
      </c>
      <c r="AC12" s="14" t="s">
        <v>216</v>
      </c>
      <c r="AE12" s="14" t="s">
        <v>464</v>
      </c>
      <c r="AG12" s="35"/>
    </row>
    <row r="13" spans="1:33" x14ac:dyDescent="0.2">
      <c r="A13" s="14" t="s">
        <v>83</v>
      </c>
      <c r="B13" s="14" t="s">
        <v>217</v>
      </c>
      <c r="C13" s="15" t="s">
        <v>526</v>
      </c>
      <c r="G13" s="14" t="s">
        <v>219</v>
      </c>
      <c r="L13" s="14">
        <v>12</v>
      </c>
      <c r="M13" s="14">
        <v>10</v>
      </c>
      <c r="O13" s="14" t="s">
        <v>220</v>
      </c>
      <c r="Q13" s="14">
        <v>12</v>
      </c>
      <c r="U13" s="14">
        <v>35</v>
      </c>
      <c r="AB13" s="14" t="s">
        <v>221</v>
      </c>
      <c r="AC13" s="14" t="s">
        <v>222</v>
      </c>
      <c r="AE13" s="14" t="s">
        <v>464</v>
      </c>
      <c r="AG13" s="35"/>
    </row>
    <row r="14" spans="1:33" x14ac:dyDescent="0.2">
      <c r="A14" s="14" t="s">
        <v>84</v>
      </c>
      <c r="B14" s="14" t="s">
        <v>223</v>
      </c>
      <c r="C14" s="15" t="s">
        <v>527</v>
      </c>
      <c r="G14" s="14" t="s">
        <v>169</v>
      </c>
      <c r="L14" s="14">
        <v>13</v>
      </c>
      <c r="M14" s="14">
        <v>11</v>
      </c>
      <c r="O14" s="14" t="s">
        <v>225</v>
      </c>
      <c r="Q14" s="14">
        <v>13</v>
      </c>
      <c r="U14" s="14">
        <v>40</v>
      </c>
      <c r="AB14" s="14" t="s">
        <v>226</v>
      </c>
      <c r="AE14" s="14" t="s">
        <v>465</v>
      </c>
    </row>
    <row r="15" spans="1:33" x14ac:dyDescent="0.2">
      <c r="A15" s="14" t="s">
        <v>85</v>
      </c>
      <c r="B15" s="14" t="s">
        <v>227</v>
      </c>
      <c r="C15" s="15" t="s">
        <v>528</v>
      </c>
      <c r="G15" s="14" t="s">
        <v>175</v>
      </c>
      <c r="L15" s="14">
        <v>14</v>
      </c>
      <c r="M15" s="14">
        <v>12</v>
      </c>
      <c r="O15" s="14" t="s">
        <v>229</v>
      </c>
      <c r="Q15" s="14">
        <v>14</v>
      </c>
      <c r="U15" s="14">
        <v>45</v>
      </c>
      <c r="AB15" s="14" t="s">
        <v>230</v>
      </c>
      <c r="AE15" s="14" t="s">
        <v>469</v>
      </c>
    </row>
    <row r="16" spans="1:33" x14ac:dyDescent="0.2">
      <c r="A16" s="14" t="s">
        <v>86</v>
      </c>
      <c r="B16" s="14" t="s">
        <v>231</v>
      </c>
      <c r="C16" s="15" t="s">
        <v>206</v>
      </c>
      <c r="G16" s="14" t="s">
        <v>232</v>
      </c>
      <c r="M16" s="14">
        <v>13</v>
      </c>
      <c r="O16" s="14" t="s">
        <v>233</v>
      </c>
      <c r="Q16" s="14">
        <v>15</v>
      </c>
      <c r="U16" s="14">
        <v>50</v>
      </c>
      <c r="AB16" s="14" t="s">
        <v>234</v>
      </c>
      <c r="AE16" s="14" t="s">
        <v>470</v>
      </c>
    </row>
    <row r="17" spans="1:31" x14ac:dyDescent="0.2">
      <c r="A17" s="14" t="s">
        <v>87</v>
      </c>
      <c r="B17" s="14" t="s">
        <v>235</v>
      </c>
      <c r="C17" s="15" t="s">
        <v>212</v>
      </c>
      <c r="G17" s="14" t="s">
        <v>237</v>
      </c>
      <c r="M17" s="14">
        <v>14</v>
      </c>
      <c r="O17" s="14" t="s">
        <v>238</v>
      </c>
      <c r="Q17" s="14">
        <v>16</v>
      </c>
      <c r="AB17" s="14" t="s">
        <v>239</v>
      </c>
      <c r="AE17" s="14" t="s">
        <v>471</v>
      </c>
    </row>
    <row r="18" spans="1:31" x14ac:dyDescent="0.2">
      <c r="A18" s="14" t="s">
        <v>240</v>
      </c>
      <c r="B18" s="14" t="s">
        <v>241</v>
      </c>
      <c r="C18" s="15" t="s">
        <v>529</v>
      </c>
      <c r="G18" s="14" t="s">
        <v>242</v>
      </c>
      <c r="M18" s="14">
        <v>15</v>
      </c>
      <c r="O18" s="14" t="s">
        <v>243</v>
      </c>
      <c r="Q18" s="14">
        <v>17</v>
      </c>
      <c r="AB18" s="14" t="s">
        <v>244</v>
      </c>
    </row>
    <row r="19" spans="1:31" x14ac:dyDescent="0.2">
      <c r="A19" s="14" t="s">
        <v>245</v>
      </c>
      <c r="B19" s="14" t="s">
        <v>246</v>
      </c>
      <c r="C19" s="15" t="s">
        <v>530</v>
      </c>
      <c r="G19" s="14" t="s">
        <v>247</v>
      </c>
      <c r="M19" s="14">
        <v>16</v>
      </c>
      <c r="O19" s="14" t="s">
        <v>248</v>
      </c>
      <c r="Q19" s="14">
        <v>18</v>
      </c>
      <c r="AB19" s="14" t="s">
        <v>249</v>
      </c>
    </row>
    <row r="20" spans="1:31" x14ac:dyDescent="0.2">
      <c r="A20" s="14" t="s">
        <v>147</v>
      </c>
      <c r="B20" s="14" t="s">
        <v>250</v>
      </c>
      <c r="C20" s="15" t="s">
        <v>218</v>
      </c>
      <c r="G20" s="14" t="s">
        <v>251</v>
      </c>
      <c r="M20" s="14">
        <v>17</v>
      </c>
      <c r="Q20" s="14">
        <v>19</v>
      </c>
      <c r="AB20" s="14" t="s">
        <v>252</v>
      </c>
    </row>
    <row r="21" spans="1:31" x14ac:dyDescent="0.2">
      <c r="A21" s="14" t="s">
        <v>253</v>
      </c>
      <c r="B21" s="14" t="s">
        <v>254</v>
      </c>
      <c r="C21" s="15" t="s">
        <v>224</v>
      </c>
      <c r="M21" s="14">
        <v>18</v>
      </c>
      <c r="Q21" s="14">
        <v>20</v>
      </c>
      <c r="AB21" s="14" t="s">
        <v>255</v>
      </c>
    </row>
    <row r="22" spans="1:31" x14ac:dyDescent="0.2">
      <c r="B22" s="14" t="s">
        <v>256</v>
      </c>
      <c r="C22" s="15" t="s">
        <v>531</v>
      </c>
      <c r="M22" s="14">
        <v>19</v>
      </c>
      <c r="AB22" s="14" t="s">
        <v>257</v>
      </c>
    </row>
    <row r="23" spans="1:31" ht="14.4" x14ac:dyDescent="0.3">
      <c r="B23" s="14" t="s">
        <v>258</v>
      </c>
      <c r="C23" s="15" t="s">
        <v>532</v>
      </c>
      <c r="M23" s="14">
        <v>20</v>
      </c>
      <c r="AB23" s="14" t="s">
        <v>259</v>
      </c>
      <c r="AE23" s="9" t="s">
        <v>9</v>
      </c>
    </row>
    <row r="24" spans="1:31" ht="14.4" x14ac:dyDescent="0.3">
      <c r="B24" s="14" t="s">
        <v>260</v>
      </c>
      <c r="C24" s="15" t="s">
        <v>228</v>
      </c>
      <c r="M24" s="14">
        <v>21</v>
      </c>
      <c r="AB24" s="14" t="s">
        <v>262</v>
      </c>
      <c r="AE24" s="5" t="s">
        <v>5</v>
      </c>
    </row>
    <row r="25" spans="1:31" ht="14.4" x14ac:dyDescent="0.3">
      <c r="B25" s="14" t="s">
        <v>263</v>
      </c>
      <c r="C25" s="15" t="s">
        <v>533</v>
      </c>
      <c r="M25" s="14">
        <v>22</v>
      </c>
      <c r="AB25" s="14" t="s">
        <v>264</v>
      </c>
      <c r="AE25" s="4" t="s">
        <v>4</v>
      </c>
    </row>
    <row r="26" spans="1:31" ht="14.4" x14ac:dyDescent="0.3">
      <c r="B26" s="14" t="s">
        <v>265</v>
      </c>
      <c r="C26" s="15" t="s">
        <v>534</v>
      </c>
      <c r="M26" s="14">
        <v>23</v>
      </c>
      <c r="AB26" s="14" t="s">
        <v>267</v>
      </c>
      <c r="AE26" s="8" t="s">
        <v>7</v>
      </c>
    </row>
    <row r="27" spans="1:31" ht="14.4" x14ac:dyDescent="0.3">
      <c r="B27" s="14" t="s">
        <v>268</v>
      </c>
      <c r="C27" s="15" t="s">
        <v>535</v>
      </c>
      <c r="M27" s="14">
        <v>24</v>
      </c>
      <c r="AB27" s="14" t="s">
        <v>269</v>
      </c>
      <c r="AE27" s="3" t="s">
        <v>3</v>
      </c>
    </row>
    <row r="28" spans="1:31" ht="14.4" x14ac:dyDescent="0.3">
      <c r="B28" s="14" t="s">
        <v>270</v>
      </c>
      <c r="C28" s="15" t="s">
        <v>536</v>
      </c>
      <c r="M28" s="14">
        <v>25</v>
      </c>
      <c r="AB28" s="14" t="s">
        <v>271</v>
      </c>
      <c r="AE28" s="7" t="s">
        <v>8</v>
      </c>
    </row>
    <row r="29" spans="1:31" ht="14.4" x14ac:dyDescent="0.3">
      <c r="B29" s="14" t="s">
        <v>272</v>
      </c>
      <c r="C29" s="15" t="s">
        <v>236</v>
      </c>
      <c r="M29" s="14">
        <v>26</v>
      </c>
      <c r="AB29" s="14" t="s">
        <v>274</v>
      </c>
      <c r="AE29" s="6" t="s">
        <v>6</v>
      </c>
    </row>
    <row r="30" spans="1:31" ht="14.4" x14ac:dyDescent="0.3">
      <c r="B30" s="14" t="s">
        <v>275</v>
      </c>
      <c r="C30" s="15" t="s">
        <v>537</v>
      </c>
      <c r="M30" s="14">
        <v>27</v>
      </c>
      <c r="AB30" s="14" t="s">
        <v>277</v>
      </c>
      <c r="AE30" t="s">
        <v>56</v>
      </c>
    </row>
    <row r="31" spans="1:31" x14ac:dyDescent="0.2">
      <c r="B31" s="14" t="s">
        <v>278</v>
      </c>
      <c r="C31" s="15" t="s">
        <v>538</v>
      </c>
      <c r="M31" s="14">
        <v>28</v>
      </c>
      <c r="AB31" s="14" t="s">
        <v>280</v>
      </c>
    </row>
    <row r="32" spans="1:31" x14ac:dyDescent="0.2">
      <c r="B32" s="14" t="s">
        <v>281</v>
      </c>
      <c r="C32" s="15" t="s">
        <v>539</v>
      </c>
      <c r="M32" s="14">
        <v>29</v>
      </c>
      <c r="AB32" s="14" t="s">
        <v>283</v>
      </c>
    </row>
    <row r="33" spans="2:28" x14ac:dyDescent="0.2">
      <c r="B33" s="14" t="s">
        <v>284</v>
      </c>
      <c r="C33" s="15" t="s">
        <v>540</v>
      </c>
      <c r="M33" s="14">
        <v>30</v>
      </c>
      <c r="AB33" s="14" t="s">
        <v>285</v>
      </c>
    </row>
    <row r="34" spans="2:28" x14ac:dyDescent="0.2">
      <c r="B34" s="14" t="s">
        <v>286</v>
      </c>
      <c r="C34" s="15" t="s">
        <v>541</v>
      </c>
      <c r="M34" s="14">
        <v>31</v>
      </c>
      <c r="AB34" s="14" t="s">
        <v>288</v>
      </c>
    </row>
    <row r="35" spans="2:28" x14ac:dyDescent="0.2">
      <c r="B35" s="14" t="s">
        <v>289</v>
      </c>
      <c r="C35" s="15" t="s">
        <v>542</v>
      </c>
      <c r="M35" s="14">
        <v>32</v>
      </c>
      <c r="AB35" s="14" t="s">
        <v>290</v>
      </c>
    </row>
    <row r="36" spans="2:28" x14ac:dyDescent="0.2">
      <c r="B36" s="14" t="s">
        <v>291</v>
      </c>
      <c r="C36" s="15" t="s">
        <v>543</v>
      </c>
      <c r="M36" s="14">
        <v>33</v>
      </c>
      <c r="AB36" s="14" t="s">
        <v>293</v>
      </c>
    </row>
    <row r="37" spans="2:28" x14ac:dyDescent="0.2">
      <c r="B37" s="14" t="s">
        <v>294</v>
      </c>
      <c r="C37" s="15" t="s">
        <v>544</v>
      </c>
      <c r="M37" s="14">
        <v>34</v>
      </c>
      <c r="AB37" s="14" t="s">
        <v>295</v>
      </c>
    </row>
    <row r="38" spans="2:28" x14ac:dyDescent="0.2">
      <c r="B38" s="14" t="s">
        <v>296</v>
      </c>
      <c r="C38" s="15" t="s">
        <v>545</v>
      </c>
      <c r="M38" s="14">
        <v>35</v>
      </c>
      <c r="AB38" s="14" t="s">
        <v>298</v>
      </c>
    </row>
    <row r="39" spans="2:28" x14ac:dyDescent="0.2">
      <c r="B39" s="14" t="s">
        <v>299</v>
      </c>
      <c r="C39" s="15" t="s">
        <v>261</v>
      </c>
      <c r="M39" s="14">
        <v>36</v>
      </c>
      <c r="AB39" s="14" t="s">
        <v>301</v>
      </c>
    </row>
    <row r="40" spans="2:28" x14ac:dyDescent="0.2">
      <c r="B40" s="14" t="s">
        <v>302</v>
      </c>
      <c r="C40" s="15" t="s">
        <v>546</v>
      </c>
      <c r="M40" s="14">
        <v>37</v>
      </c>
      <c r="AB40" s="14" t="s">
        <v>303</v>
      </c>
    </row>
    <row r="41" spans="2:28" x14ac:dyDescent="0.2">
      <c r="B41" s="14" t="s">
        <v>304</v>
      </c>
      <c r="C41" s="15" t="s">
        <v>547</v>
      </c>
      <c r="M41" s="14">
        <v>38</v>
      </c>
      <c r="AB41" s="14" t="s">
        <v>305</v>
      </c>
    </row>
    <row r="42" spans="2:28" x14ac:dyDescent="0.2">
      <c r="B42" s="14" t="s">
        <v>306</v>
      </c>
      <c r="C42" s="15" t="s">
        <v>548</v>
      </c>
      <c r="M42" s="14">
        <v>39</v>
      </c>
      <c r="AB42" s="14" t="s">
        <v>308</v>
      </c>
    </row>
    <row r="43" spans="2:28" x14ac:dyDescent="0.2">
      <c r="B43" s="14" t="s">
        <v>309</v>
      </c>
      <c r="C43" s="15" t="s">
        <v>549</v>
      </c>
      <c r="M43" s="14">
        <v>40</v>
      </c>
      <c r="AB43" s="14" t="s">
        <v>310</v>
      </c>
    </row>
    <row r="44" spans="2:28" x14ac:dyDescent="0.2">
      <c r="B44" s="14" t="s">
        <v>311</v>
      </c>
      <c r="C44" s="15" t="s">
        <v>550</v>
      </c>
      <c r="M44" s="14">
        <v>41</v>
      </c>
      <c r="AB44" s="14" t="s">
        <v>313</v>
      </c>
    </row>
    <row r="45" spans="2:28" x14ac:dyDescent="0.2">
      <c r="B45" s="14" t="s">
        <v>314</v>
      </c>
      <c r="C45" s="15" t="s">
        <v>551</v>
      </c>
      <c r="M45" s="14">
        <v>42</v>
      </c>
      <c r="AB45" s="14" t="s">
        <v>315</v>
      </c>
    </row>
    <row r="46" spans="2:28" x14ac:dyDescent="0.2">
      <c r="B46" s="14" t="s">
        <v>316</v>
      </c>
      <c r="C46" s="15" t="s">
        <v>552</v>
      </c>
      <c r="M46" s="14">
        <v>43</v>
      </c>
      <c r="AB46" s="14" t="s">
        <v>317</v>
      </c>
    </row>
    <row r="47" spans="2:28" x14ac:dyDescent="0.2">
      <c r="B47" s="14" t="s">
        <v>318</v>
      </c>
      <c r="C47" s="15" t="s">
        <v>553</v>
      </c>
      <c r="M47" s="14">
        <v>44</v>
      </c>
      <c r="AB47" s="14" t="s">
        <v>320</v>
      </c>
    </row>
    <row r="48" spans="2:28" x14ac:dyDescent="0.2">
      <c r="B48" s="14" t="s">
        <v>321</v>
      </c>
      <c r="C48" s="15" t="s">
        <v>554</v>
      </c>
      <c r="M48" s="14">
        <v>45</v>
      </c>
      <c r="AB48" s="14" t="s">
        <v>323</v>
      </c>
    </row>
    <row r="49" spans="2:28" x14ac:dyDescent="0.2">
      <c r="B49" s="14" t="s">
        <v>324</v>
      </c>
      <c r="C49" s="15" t="s">
        <v>266</v>
      </c>
      <c r="M49" s="14">
        <v>46</v>
      </c>
      <c r="AB49" s="14" t="s">
        <v>326</v>
      </c>
    </row>
    <row r="50" spans="2:28" x14ac:dyDescent="0.2">
      <c r="B50" s="14" t="s">
        <v>327</v>
      </c>
      <c r="C50" s="15" t="s">
        <v>555</v>
      </c>
      <c r="M50" s="14">
        <v>47</v>
      </c>
      <c r="AB50" s="14" t="s">
        <v>329</v>
      </c>
    </row>
    <row r="51" spans="2:28" x14ac:dyDescent="0.2">
      <c r="B51" s="14" t="s">
        <v>330</v>
      </c>
      <c r="C51" s="15" t="s">
        <v>556</v>
      </c>
      <c r="M51" s="14">
        <v>48</v>
      </c>
      <c r="AB51" s="14" t="s">
        <v>331</v>
      </c>
    </row>
    <row r="52" spans="2:28" x14ac:dyDescent="0.2">
      <c r="B52" s="14" t="s">
        <v>332</v>
      </c>
      <c r="C52" s="15" t="s">
        <v>557</v>
      </c>
      <c r="M52" s="14">
        <v>49</v>
      </c>
      <c r="AB52" s="14" t="s">
        <v>334</v>
      </c>
    </row>
    <row r="53" spans="2:28" x14ac:dyDescent="0.2">
      <c r="B53" s="14" t="s">
        <v>335</v>
      </c>
      <c r="C53" s="15" t="s">
        <v>558</v>
      </c>
      <c r="M53" s="14">
        <v>50</v>
      </c>
      <c r="AB53" s="14" t="s">
        <v>337</v>
      </c>
    </row>
    <row r="54" spans="2:28" x14ac:dyDescent="0.2">
      <c r="B54" s="14" t="s">
        <v>338</v>
      </c>
      <c r="C54" s="15" t="s">
        <v>559</v>
      </c>
      <c r="AB54" s="14" t="s">
        <v>340</v>
      </c>
    </row>
    <row r="55" spans="2:28" x14ac:dyDescent="0.2">
      <c r="B55" s="14" t="s">
        <v>341</v>
      </c>
      <c r="C55" s="15" t="s">
        <v>560</v>
      </c>
      <c r="AB55" s="14" t="s">
        <v>342</v>
      </c>
    </row>
    <row r="56" spans="2:28" x14ac:dyDescent="0.2">
      <c r="B56" s="14" t="s">
        <v>343</v>
      </c>
      <c r="C56" s="15" t="s">
        <v>561</v>
      </c>
      <c r="AB56" s="14" t="s">
        <v>345</v>
      </c>
    </row>
    <row r="57" spans="2:28" x14ac:dyDescent="0.2">
      <c r="B57" s="14" t="s">
        <v>240</v>
      </c>
      <c r="C57" s="15" t="s">
        <v>562</v>
      </c>
      <c r="AB57" s="14" t="s">
        <v>347</v>
      </c>
    </row>
    <row r="58" spans="2:28" x14ac:dyDescent="0.2">
      <c r="B58" s="14" t="s">
        <v>348</v>
      </c>
      <c r="C58" s="15" t="s">
        <v>563</v>
      </c>
      <c r="AB58" s="14" t="s">
        <v>350</v>
      </c>
    </row>
    <row r="59" spans="2:28" x14ac:dyDescent="0.2">
      <c r="B59" s="14" t="s">
        <v>351</v>
      </c>
      <c r="C59" s="15" t="s">
        <v>564</v>
      </c>
      <c r="AB59" s="14" t="s">
        <v>353</v>
      </c>
    </row>
    <row r="60" spans="2:28" x14ac:dyDescent="0.2">
      <c r="B60" s="14" t="s">
        <v>354</v>
      </c>
      <c r="C60" s="15" t="s">
        <v>565</v>
      </c>
      <c r="AB60" s="14" t="s">
        <v>356</v>
      </c>
    </row>
    <row r="61" spans="2:28" x14ac:dyDescent="0.2">
      <c r="B61" s="14" t="s">
        <v>245</v>
      </c>
      <c r="C61" s="15" t="s">
        <v>566</v>
      </c>
      <c r="AB61" s="14" t="s">
        <v>358</v>
      </c>
    </row>
    <row r="62" spans="2:28" x14ac:dyDescent="0.2">
      <c r="B62" s="14" t="s">
        <v>72</v>
      </c>
      <c r="C62" s="15" t="s">
        <v>567</v>
      </c>
      <c r="AB62" s="14" t="s">
        <v>360</v>
      </c>
    </row>
    <row r="63" spans="2:28" x14ac:dyDescent="0.2">
      <c r="B63" s="14" t="s">
        <v>361</v>
      </c>
      <c r="C63" s="15" t="s">
        <v>568</v>
      </c>
      <c r="AB63" s="14" t="s">
        <v>362</v>
      </c>
    </row>
    <row r="64" spans="2:28" x14ac:dyDescent="0.2">
      <c r="B64" s="14" t="s">
        <v>74</v>
      </c>
      <c r="C64" s="15" t="s">
        <v>569</v>
      </c>
      <c r="AB64" s="14" t="s">
        <v>363</v>
      </c>
    </row>
    <row r="65" spans="2:28" x14ac:dyDescent="0.2">
      <c r="B65" s="14" t="s">
        <v>75</v>
      </c>
      <c r="C65" s="15" t="s">
        <v>11</v>
      </c>
      <c r="AB65" s="14" t="s">
        <v>365</v>
      </c>
    </row>
    <row r="66" spans="2:28" x14ac:dyDescent="0.2">
      <c r="B66" s="14" t="s">
        <v>76</v>
      </c>
      <c r="C66" s="15" t="s">
        <v>570</v>
      </c>
      <c r="AB66" s="14" t="s">
        <v>367</v>
      </c>
    </row>
    <row r="67" spans="2:28" x14ac:dyDescent="0.2">
      <c r="B67" s="14" t="s">
        <v>77</v>
      </c>
      <c r="C67" s="15" t="s">
        <v>571</v>
      </c>
      <c r="AB67" s="14" t="s">
        <v>369</v>
      </c>
    </row>
    <row r="68" spans="2:28" x14ac:dyDescent="0.2">
      <c r="B68" s="14" t="s">
        <v>78</v>
      </c>
      <c r="C68" s="15" t="s">
        <v>572</v>
      </c>
      <c r="AB68" s="14" t="s">
        <v>371</v>
      </c>
    </row>
    <row r="69" spans="2:28" x14ac:dyDescent="0.2">
      <c r="B69" s="14" t="s">
        <v>80</v>
      </c>
      <c r="C69" s="15" t="s">
        <v>273</v>
      </c>
      <c r="AB69" s="14" t="s">
        <v>373</v>
      </c>
    </row>
    <row r="70" spans="2:28" x14ac:dyDescent="0.2">
      <c r="B70" s="14" t="s">
        <v>81</v>
      </c>
      <c r="C70" s="15" t="s">
        <v>276</v>
      </c>
      <c r="AB70" s="14" t="s">
        <v>374</v>
      </c>
    </row>
    <row r="71" spans="2:28" x14ac:dyDescent="0.2">
      <c r="B71" s="14" t="s">
        <v>82</v>
      </c>
      <c r="C71" s="15" t="s">
        <v>279</v>
      </c>
      <c r="AB71" s="14" t="s">
        <v>376</v>
      </c>
    </row>
    <row r="72" spans="2:28" x14ac:dyDescent="0.2">
      <c r="B72" s="14" t="s">
        <v>83</v>
      </c>
      <c r="C72" s="15" t="s">
        <v>573</v>
      </c>
      <c r="AB72" s="14" t="s">
        <v>378</v>
      </c>
    </row>
    <row r="73" spans="2:28" x14ac:dyDescent="0.2">
      <c r="B73" s="14" t="s">
        <v>84</v>
      </c>
      <c r="C73" s="15" t="s">
        <v>282</v>
      </c>
      <c r="AB73" s="14" t="s">
        <v>380</v>
      </c>
    </row>
    <row r="74" spans="2:28" x14ac:dyDescent="0.2">
      <c r="B74" s="14" t="s">
        <v>85</v>
      </c>
      <c r="C74" s="15" t="s">
        <v>574</v>
      </c>
      <c r="AB74" s="14" t="s">
        <v>381</v>
      </c>
    </row>
    <row r="75" spans="2:28" x14ac:dyDescent="0.2">
      <c r="B75" s="14" t="s">
        <v>86</v>
      </c>
      <c r="C75" s="15" t="s">
        <v>12</v>
      </c>
      <c r="AB75" s="14" t="s">
        <v>383</v>
      </c>
    </row>
    <row r="76" spans="2:28" x14ac:dyDescent="0.2">
      <c r="B76" s="14" t="s">
        <v>87</v>
      </c>
      <c r="C76" s="15" t="s">
        <v>287</v>
      </c>
    </row>
    <row r="77" spans="2:28" x14ac:dyDescent="0.2">
      <c r="B77" s="14" t="s">
        <v>384</v>
      </c>
      <c r="C77" s="15" t="s">
        <v>47</v>
      </c>
    </row>
    <row r="78" spans="2:28" x14ac:dyDescent="0.2">
      <c r="B78" s="14" t="s">
        <v>385</v>
      </c>
      <c r="C78" s="15" t="s">
        <v>292</v>
      </c>
    </row>
    <row r="79" spans="2:28" x14ac:dyDescent="0.2">
      <c r="C79" s="15" t="s">
        <v>575</v>
      </c>
    </row>
    <row r="80" spans="2:28" x14ac:dyDescent="0.2">
      <c r="C80" s="15" t="s">
        <v>576</v>
      </c>
    </row>
    <row r="81" spans="3:3" x14ac:dyDescent="0.2">
      <c r="C81" s="15" t="s">
        <v>577</v>
      </c>
    </row>
    <row r="82" spans="3:3" x14ac:dyDescent="0.2">
      <c r="C82" s="15" t="s">
        <v>578</v>
      </c>
    </row>
    <row r="83" spans="3:3" x14ac:dyDescent="0.2">
      <c r="C83" s="15" t="s">
        <v>579</v>
      </c>
    </row>
    <row r="84" spans="3:3" x14ac:dyDescent="0.2">
      <c r="C84" s="15" t="s">
        <v>580</v>
      </c>
    </row>
    <row r="85" spans="3:3" x14ac:dyDescent="0.2">
      <c r="C85" s="15" t="s">
        <v>581</v>
      </c>
    </row>
    <row r="86" spans="3:3" x14ac:dyDescent="0.2">
      <c r="C86" s="15" t="s">
        <v>582</v>
      </c>
    </row>
    <row r="87" spans="3:3" x14ac:dyDescent="0.2">
      <c r="C87" s="15" t="s">
        <v>583</v>
      </c>
    </row>
    <row r="88" spans="3:3" x14ac:dyDescent="0.2">
      <c r="C88" s="15" t="s">
        <v>297</v>
      </c>
    </row>
    <row r="89" spans="3:3" x14ac:dyDescent="0.2">
      <c r="C89" s="15" t="s">
        <v>584</v>
      </c>
    </row>
    <row r="90" spans="3:3" x14ac:dyDescent="0.2">
      <c r="C90" s="15" t="s">
        <v>300</v>
      </c>
    </row>
    <row r="91" spans="3:3" x14ac:dyDescent="0.2">
      <c r="C91" s="15" t="s">
        <v>307</v>
      </c>
    </row>
    <row r="92" spans="3:3" x14ac:dyDescent="0.2">
      <c r="C92" s="15" t="s">
        <v>312</v>
      </c>
    </row>
    <row r="93" spans="3:3" x14ac:dyDescent="0.2">
      <c r="C93" s="15" t="s">
        <v>585</v>
      </c>
    </row>
    <row r="94" spans="3:3" x14ac:dyDescent="0.2">
      <c r="C94" s="15" t="s">
        <v>586</v>
      </c>
    </row>
    <row r="95" spans="3:3" x14ac:dyDescent="0.2">
      <c r="C95" s="15" t="s">
        <v>587</v>
      </c>
    </row>
    <row r="96" spans="3:3" x14ac:dyDescent="0.2">
      <c r="C96" s="15" t="s">
        <v>588</v>
      </c>
    </row>
    <row r="97" spans="3:3" x14ac:dyDescent="0.2">
      <c r="C97" s="15" t="s">
        <v>589</v>
      </c>
    </row>
    <row r="98" spans="3:3" x14ac:dyDescent="0.2">
      <c r="C98" s="15" t="s">
        <v>590</v>
      </c>
    </row>
    <row r="99" spans="3:3" x14ac:dyDescent="0.2">
      <c r="C99" s="15" t="s">
        <v>591</v>
      </c>
    </row>
    <row r="100" spans="3:3" x14ac:dyDescent="0.2">
      <c r="C100" s="15" t="s">
        <v>592</v>
      </c>
    </row>
    <row r="101" spans="3:3" x14ac:dyDescent="0.2">
      <c r="C101" s="15" t="s">
        <v>593</v>
      </c>
    </row>
    <row r="102" spans="3:3" x14ac:dyDescent="0.2">
      <c r="C102" s="14" t="s">
        <v>594</v>
      </c>
    </row>
    <row r="103" spans="3:3" x14ac:dyDescent="0.2">
      <c r="C103" s="14" t="s">
        <v>48</v>
      </c>
    </row>
    <row r="104" spans="3:3" x14ac:dyDescent="0.2">
      <c r="C104" s="14" t="s">
        <v>595</v>
      </c>
    </row>
    <row r="105" spans="3:3" x14ac:dyDescent="0.2">
      <c r="C105" s="14" t="s">
        <v>319</v>
      </c>
    </row>
    <row r="106" spans="3:3" x14ac:dyDescent="0.2">
      <c r="C106" s="14" t="s">
        <v>596</v>
      </c>
    </row>
    <row r="107" spans="3:3" x14ac:dyDescent="0.2">
      <c r="C107" s="14" t="s">
        <v>322</v>
      </c>
    </row>
    <row r="108" spans="3:3" x14ac:dyDescent="0.2">
      <c r="C108" s="14" t="s">
        <v>325</v>
      </c>
    </row>
    <row r="109" spans="3:3" x14ac:dyDescent="0.2">
      <c r="C109" s="14" t="s">
        <v>597</v>
      </c>
    </row>
    <row r="110" spans="3:3" x14ac:dyDescent="0.2">
      <c r="C110" s="14" t="s">
        <v>328</v>
      </c>
    </row>
    <row r="111" spans="3:3" x14ac:dyDescent="0.2">
      <c r="C111" s="14" t="s">
        <v>598</v>
      </c>
    </row>
    <row r="112" spans="3:3" x14ac:dyDescent="0.2">
      <c r="C112" s="14" t="s">
        <v>333</v>
      </c>
    </row>
    <row r="113" spans="3:3" x14ac:dyDescent="0.2">
      <c r="C113" s="14" t="s">
        <v>336</v>
      </c>
    </row>
    <row r="114" spans="3:3" x14ac:dyDescent="0.2">
      <c r="C114" s="14" t="s">
        <v>339</v>
      </c>
    </row>
    <row r="115" spans="3:3" x14ac:dyDescent="0.2">
      <c r="C115" s="14" t="s">
        <v>599</v>
      </c>
    </row>
    <row r="116" spans="3:3" x14ac:dyDescent="0.2">
      <c r="C116" s="14" t="s">
        <v>43</v>
      </c>
    </row>
    <row r="117" spans="3:3" x14ac:dyDescent="0.2">
      <c r="C117" s="14" t="s">
        <v>600</v>
      </c>
    </row>
    <row r="118" spans="3:3" x14ac:dyDescent="0.2">
      <c r="C118" s="14" t="s">
        <v>344</v>
      </c>
    </row>
    <row r="119" spans="3:3" x14ac:dyDescent="0.2">
      <c r="C119" s="14" t="s">
        <v>601</v>
      </c>
    </row>
    <row r="120" spans="3:3" x14ac:dyDescent="0.2">
      <c r="C120" s="14" t="s">
        <v>602</v>
      </c>
    </row>
    <row r="121" spans="3:3" x14ac:dyDescent="0.2">
      <c r="C121" s="14" t="s">
        <v>346</v>
      </c>
    </row>
    <row r="122" spans="3:3" x14ac:dyDescent="0.2">
      <c r="C122" s="14" t="s">
        <v>349</v>
      </c>
    </row>
    <row r="123" spans="3:3" x14ac:dyDescent="0.2">
      <c r="C123" s="14" t="s">
        <v>352</v>
      </c>
    </row>
    <row r="124" spans="3:3" x14ac:dyDescent="0.2">
      <c r="C124" s="14" t="s">
        <v>603</v>
      </c>
    </row>
    <row r="125" spans="3:3" x14ac:dyDescent="0.2">
      <c r="C125" s="14" t="s">
        <v>355</v>
      </c>
    </row>
    <row r="126" spans="3:3" x14ac:dyDescent="0.2">
      <c r="C126" s="14" t="s">
        <v>357</v>
      </c>
    </row>
    <row r="127" spans="3:3" x14ac:dyDescent="0.2">
      <c r="C127" s="14" t="s">
        <v>604</v>
      </c>
    </row>
    <row r="128" spans="3:3" x14ac:dyDescent="0.2">
      <c r="C128" s="14" t="s">
        <v>605</v>
      </c>
    </row>
    <row r="129" spans="3:3" x14ac:dyDescent="0.2">
      <c r="C129" s="14" t="s">
        <v>359</v>
      </c>
    </row>
    <row r="130" spans="3:3" x14ac:dyDescent="0.2">
      <c r="C130" s="14" t="s">
        <v>606</v>
      </c>
    </row>
    <row r="131" spans="3:3" x14ac:dyDescent="0.2">
      <c r="C131" s="14" t="s">
        <v>607</v>
      </c>
    </row>
    <row r="132" spans="3:3" x14ac:dyDescent="0.2">
      <c r="C132" s="14" t="s">
        <v>608</v>
      </c>
    </row>
    <row r="133" spans="3:3" x14ac:dyDescent="0.2">
      <c r="C133" s="14" t="s">
        <v>609</v>
      </c>
    </row>
    <row r="134" spans="3:3" x14ac:dyDescent="0.2">
      <c r="C134" s="14" t="s">
        <v>45</v>
      </c>
    </row>
    <row r="135" spans="3:3" x14ac:dyDescent="0.2">
      <c r="C135" s="14" t="s">
        <v>610</v>
      </c>
    </row>
    <row r="136" spans="3:3" x14ac:dyDescent="0.2">
      <c r="C136" s="14" t="s">
        <v>364</v>
      </c>
    </row>
    <row r="137" spans="3:3" x14ac:dyDescent="0.2">
      <c r="C137" s="14" t="s">
        <v>366</v>
      </c>
    </row>
    <row r="138" spans="3:3" x14ac:dyDescent="0.2">
      <c r="C138" s="14" t="s">
        <v>368</v>
      </c>
    </row>
    <row r="139" spans="3:3" x14ac:dyDescent="0.2">
      <c r="C139" s="14" t="s">
        <v>611</v>
      </c>
    </row>
    <row r="140" spans="3:3" x14ac:dyDescent="0.2">
      <c r="C140" s="14" t="s">
        <v>612</v>
      </c>
    </row>
    <row r="141" spans="3:3" x14ac:dyDescent="0.2">
      <c r="C141" s="14" t="s">
        <v>370</v>
      </c>
    </row>
    <row r="142" spans="3:3" x14ac:dyDescent="0.2">
      <c r="C142" s="14" t="s">
        <v>372</v>
      </c>
    </row>
    <row r="143" spans="3:3" x14ac:dyDescent="0.2">
      <c r="C143" s="14" t="s">
        <v>613</v>
      </c>
    </row>
    <row r="144" spans="3:3" x14ac:dyDescent="0.2">
      <c r="C144" s="14" t="s">
        <v>375</v>
      </c>
    </row>
    <row r="145" spans="3:3" x14ac:dyDescent="0.2">
      <c r="C145" s="14" t="s">
        <v>614</v>
      </c>
    </row>
    <row r="146" spans="3:3" x14ac:dyDescent="0.2">
      <c r="C146" s="14" t="s">
        <v>377</v>
      </c>
    </row>
    <row r="147" spans="3:3" x14ac:dyDescent="0.2">
      <c r="C147" s="14" t="s">
        <v>615</v>
      </c>
    </row>
    <row r="148" spans="3:3" x14ac:dyDescent="0.2">
      <c r="C148" s="14" t="s">
        <v>379</v>
      </c>
    </row>
    <row r="149" spans="3:3" x14ac:dyDescent="0.2">
      <c r="C149" s="14" t="s">
        <v>616</v>
      </c>
    </row>
    <row r="150" spans="3:3" x14ac:dyDescent="0.2">
      <c r="C150" s="14" t="s">
        <v>617</v>
      </c>
    </row>
    <row r="151" spans="3:3" x14ac:dyDescent="0.2">
      <c r="C151" s="14" t="s">
        <v>618</v>
      </c>
    </row>
    <row r="152" spans="3:3" x14ac:dyDescent="0.2">
      <c r="C152" s="14" t="s">
        <v>619</v>
      </c>
    </row>
    <row r="153" spans="3:3" x14ac:dyDescent="0.2">
      <c r="C153" s="14" t="s">
        <v>620</v>
      </c>
    </row>
    <row r="154" spans="3:3" x14ac:dyDescent="0.2">
      <c r="C154" s="14" t="s">
        <v>621</v>
      </c>
    </row>
    <row r="155" spans="3:3" x14ac:dyDescent="0.2">
      <c r="C155" s="14" t="s">
        <v>622</v>
      </c>
    </row>
    <row r="156" spans="3:3" x14ac:dyDescent="0.2">
      <c r="C156" s="14" t="s">
        <v>623</v>
      </c>
    </row>
    <row r="157" spans="3:3" x14ac:dyDescent="0.2">
      <c r="C157" s="14" t="s">
        <v>624</v>
      </c>
    </row>
    <row r="158" spans="3:3" x14ac:dyDescent="0.2">
      <c r="C158" s="14" t="s">
        <v>625</v>
      </c>
    </row>
    <row r="159" spans="3:3" x14ac:dyDescent="0.2">
      <c r="C159" s="14" t="s">
        <v>626</v>
      </c>
    </row>
    <row r="160" spans="3:3" x14ac:dyDescent="0.2">
      <c r="C160" s="14" t="s">
        <v>627</v>
      </c>
    </row>
    <row r="161" spans="3:3" x14ac:dyDescent="0.2">
      <c r="C161" s="14" t="s">
        <v>33</v>
      </c>
    </row>
    <row r="162" spans="3:3" x14ac:dyDescent="0.2">
      <c r="C162" s="14" t="s">
        <v>382</v>
      </c>
    </row>
    <row r="163" spans="3:3" x14ac:dyDescent="0.2">
      <c r="C163" s="14" t="s">
        <v>628</v>
      </c>
    </row>
    <row r="164" spans="3:3" x14ac:dyDescent="0.2">
      <c r="C164" s="14" t="s">
        <v>629</v>
      </c>
    </row>
    <row r="165" spans="3:3" x14ac:dyDescent="0.2">
      <c r="C165" s="14" t="s">
        <v>630</v>
      </c>
    </row>
    <row r="166" spans="3:3" x14ac:dyDescent="0.2">
      <c r="C166" s="14" t="s">
        <v>386</v>
      </c>
    </row>
    <row r="167" spans="3:3" x14ac:dyDescent="0.2">
      <c r="C167" s="14" t="s">
        <v>631</v>
      </c>
    </row>
    <row r="168" spans="3:3" x14ac:dyDescent="0.2">
      <c r="C168" s="14" t="s">
        <v>632</v>
      </c>
    </row>
    <row r="169" spans="3:3" x14ac:dyDescent="0.2">
      <c r="C169" s="14" t="s">
        <v>633</v>
      </c>
    </row>
    <row r="170" spans="3:3" x14ac:dyDescent="0.2">
      <c r="C170" s="14" t="s">
        <v>634</v>
      </c>
    </row>
    <row r="171" spans="3:3" x14ac:dyDescent="0.2">
      <c r="C171" s="14" t="s">
        <v>635</v>
      </c>
    </row>
    <row r="172" spans="3:3" x14ac:dyDescent="0.2">
      <c r="C172" s="14" t="s">
        <v>636</v>
      </c>
    </row>
    <row r="173" spans="3:3" x14ac:dyDescent="0.2">
      <c r="C173" s="14" t="s">
        <v>637</v>
      </c>
    </row>
    <row r="174" spans="3:3" x14ac:dyDescent="0.2">
      <c r="C174" s="14" t="s">
        <v>638</v>
      </c>
    </row>
    <row r="175" spans="3:3" x14ac:dyDescent="0.2">
      <c r="C175" s="14" t="s">
        <v>387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59"/>
  <sheetViews>
    <sheetView topLeftCell="P1" zoomScale="80" zoomScaleNormal="80" workbookViewId="0">
      <selection activeCell="U21" sqref="U21"/>
    </sheetView>
  </sheetViews>
  <sheetFormatPr defaultRowHeight="14.4" x14ac:dyDescent="0.3"/>
  <cols>
    <col min="1" max="1" width="29.109375" customWidth="1"/>
    <col min="2" max="3" width="41.88671875" bestFit="1" customWidth="1"/>
    <col min="4" max="4" width="56" bestFit="1" customWidth="1"/>
    <col min="5" max="5" width="56" customWidth="1"/>
    <col min="6" max="6" width="27.109375" customWidth="1"/>
    <col min="7" max="7" width="17.44140625" customWidth="1"/>
    <col min="8" max="8" width="14.33203125" customWidth="1"/>
    <col min="9" max="9" width="21.5546875" customWidth="1"/>
    <col min="10" max="10" width="16.44140625" bestFit="1" customWidth="1"/>
    <col min="11" max="11" width="47.44140625" customWidth="1"/>
    <col min="13" max="13" width="19.44140625" customWidth="1"/>
    <col min="14" max="14" width="16" customWidth="1"/>
    <col min="15" max="15" width="21" customWidth="1"/>
    <col min="16" max="16" width="30.109375" customWidth="1"/>
    <col min="17" max="17" width="38.44140625" customWidth="1"/>
    <col min="18" max="18" width="42.6640625" customWidth="1"/>
    <col min="19" max="19" width="95" customWidth="1"/>
    <col min="20" max="20" width="20.6640625" customWidth="1"/>
    <col min="21" max="21" width="33.88671875" customWidth="1"/>
  </cols>
  <sheetData>
    <row r="1" spans="1:21" ht="28.8" x14ac:dyDescent="0.3">
      <c r="A1" t="s">
        <v>522</v>
      </c>
      <c r="B1" t="s">
        <v>2</v>
      </c>
      <c r="C1" t="s">
        <v>2</v>
      </c>
      <c r="D1" t="s">
        <v>1</v>
      </c>
      <c r="E1" t="s">
        <v>89</v>
      </c>
      <c r="F1" t="s">
        <v>58</v>
      </c>
      <c r="G1" t="s">
        <v>59</v>
      </c>
      <c r="H1" t="s">
        <v>60</v>
      </c>
      <c r="I1" t="s">
        <v>61</v>
      </c>
      <c r="J1" t="s">
        <v>0</v>
      </c>
      <c r="K1" t="s">
        <v>88</v>
      </c>
      <c r="L1" s="1" t="s">
        <v>92</v>
      </c>
      <c r="M1" s="1" t="s">
        <v>90</v>
      </c>
      <c r="N1" s="1" t="s">
        <v>93</v>
      </c>
      <c r="O1" s="1" t="s">
        <v>91</v>
      </c>
      <c r="P1" s="1" t="s">
        <v>669</v>
      </c>
      <c r="Q1" s="1" t="s">
        <v>670</v>
      </c>
      <c r="R1" s="1" t="s">
        <v>671</v>
      </c>
      <c r="S1" s="1" t="s">
        <v>714</v>
      </c>
      <c r="T1" s="1" t="s">
        <v>494</v>
      </c>
      <c r="U1" s="1" t="s">
        <v>494</v>
      </c>
    </row>
    <row r="2" spans="1:21" x14ac:dyDescent="0.3">
      <c r="B2" s="9" t="s">
        <v>9</v>
      </c>
      <c r="C2" s="9" t="s">
        <v>9</v>
      </c>
      <c r="D2" s="9" t="s">
        <v>10</v>
      </c>
      <c r="E2" s="9" t="str">
        <f>C2&amp;" - "&amp;D2</f>
        <v>Dziedzina nauk humanistycznych - archeologia</v>
      </c>
      <c r="F2" t="s">
        <v>63</v>
      </c>
      <c r="G2" t="s">
        <v>64</v>
      </c>
      <c r="H2" t="s">
        <v>66</v>
      </c>
      <c r="I2" t="s">
        <v>69</v>
      </c>
      <c r="J2">
        <v>1</v>
      </c>
      <c r="K2" t="s">
        <v>72</v>
      </c>
      <c r="P2" t="s">
        <v>672</v>
      </c>
      <c r="Q2" t="s">
        <v>673</v>
      </c>
      <c r="R2" t="s">
        <v>10</v>
      </c>
      <c r="S2" t="str">
        <f>P2&amp;"&gt;"&amp;Q2&amp;"&gt;"&amp;R2</f>
        <v>obszar nauk humanistycznych&gt;dziedzina nauk humanistycznych&gt;archeologia</v>
      </c>
    </row>
    <row r="3" spans="1:21" x14ac:dyDescent="0.3">
      <c r="B3" s="5" t="s">
        <v>5</v>
      </c>
      <c r="C3" s="9" t="s">
        <v>9</v>
      </c>
      <c r="D3" s="9" t="s">
        <v>11</v>
      </c>
      <c r="E3" s="9" t="str">
        <f t="shared" ref="E3:E48" si="0">C3&amp;" - "&amp;D3</f>
        <v>Dziedzina nauk humanistycznych - filozofia</v>
      </c>
      <c r="F3" s="9" t="s">
        <v>62</v>
      </c>
      <c r="G3" t="s">
        <v>65</v>
      </c>
      <c r="H3" t="s">
        <v>67</v>
      </c>
      <c r="I3" t="s">
        <v>70</v>
      </c>
      <c r="J3">
        <v>2</v>
      </c>
      <c r="K3" t="s">
        <v>73</v>
      </c>
      <c r="L3" t="s">
        <v>94</v>
      </c>
      <c r="M3" t="s">
        <v>98</v>
      </c>
      <c r="N3" t="s">
        <v>100</v>
      </c>
      <c r="O3" t="s">
        <v>102</v>
      </c>
      <c r="P3" t="s">
        <v>672</v>
      </c>
      <c r="Q3" t="s">
        <v>673</v>
      </c>
      <c r="R3" t="s">
        <v>674</v>
      </c>
      <c r="S3" t="str">
        <f t="shared" ref="S3:S56" si="1">P3&amp;"&gt;"&amp;Q3&amp;"&gt;"&amp;R3</f>
        <v>obszar nauk humanistycznych&gt;dziedzina nauk humanistycznych&gt;bibliologia i informatologia</v>
      </c>
      <c r="T3" t="s">
        <v>715</v>
      </c>
      <c r="U3" t="s">
        <v>719</v>
      </c>
    </row>
    <row r="4" spans="1:21" x14ac:dyDescent="0.3">
      <c r="B4" s="4" t="s">
        <v>4</v>
      </c>
      <c r="C4" s="9" t="s">
        <v>9</v>
      </c>
      <c r="D4" s="9" t="s">
        <v>12</v>
      </c>
      <c r="E4" s="9" t="str">
        <f t="shared" si="0"/>
        <v>Dziedzina nauk humanistycznych - historia</v>
      </c>
      <c r="F4" s="9" t="s">
        <v>443</v>
      </c>
      <c r="J4">
        <v>3</v>
      </c>
      <c r="K4" t="s">
        <v>74</v>
      </c>
      <c r="L4" t="s">
        <v>95</v>
      </c>
      <c r="M4" t="s">
        <v>99</v>
      </c>
      <c r="N4" t="s">
        <v>101</v>
      </c>
      <c r="O4" t="s">
        <v>103</v>
      </c>
      <c r="P4" t="s">
        <v>672</v>
      </c>
      <c r="Q4" t="s">
        <v>673</v>
      </c>
      <c r="R4" t="s">
        <v>675</v>
      </c>
      <c r="S4" t="str">
        <f t="shared" si="1"/>
        <v>obszar nauk humanistycznych&gt;dziedzina nauk humanistycznych&gt;etnologia</v>
      </c>
      <c r="T4" t="s">
        <v>716</v>
      </c>
      <c r="U4" t="s">
        <v>720</v>
      </c>
    </row>
    <row r="5" spans="1:21" x14ac:dyDescent="0.3">
      <c r="B5" s="8" t="s">
        <v>7</v>
      </c>
      <c r="C5" s="9" t="s">
        <v>9</v>
      </c>
      <c r="D5" s="9" t="s">
        <v>13</v>
      </c>
      <c r="E5" s="9" t="str">
        <f t="shared" si="0"/>
        <v>Dziedzina nauk humanistycznych - językoznawstwo</v>
      </c>
      <c r="J5">
        <v>4</v>
      </c>
      <c r="K5" t="s">
        <v>75</v>
      </c>
      <c r="L5" t="s">
        <v>96</v>
      </c>
      <c r="P5" t="s">
        <v>672</v>
      </c>
      <c r="Q5" t="s">
        <v>673</v>
      </c>
      <c r="R5" t="s">
        <v>11</v>
      </c>
      <c r="S5" t="str">
        <f t="shared" si="1"/>
        <v>obszar nauk humanistycznych&gt;dziedzina nauk humanistycznych&gt;filozofia</v>
      </c>
      <c r="T5" t="s">
        <v>717</v>
      </c>
      <c r="U5" t="s">
        <v>721</v>
      </c>
    </row>
    <row r="6" spans="1:21" x14ac:dyDescent="0.3">
      <c r="B6" s="3" t="s">
        <v>3</v>
      </c>
      <c r="C6" s="9" t="s">
        <v>9</v>
      </c>
      <c r="D6" s="9" t="s">
        <v>14</v>
      </c>
      <c r="E6" s="9" t="str">
        <f t="shared" si="0"/>
        <v>Dziedzina nauk humanistycznych - literaturoznawstwo</v>
      </c>
      <c r="J6">
        <v>5</v>
      </c>
      <c r="K6" t="s">
        <v>76</v>
      </c>
      <c r="L6" t="s">
        <v>97</v>
      </c>
      <c r="P6" t="s">
        <v>672</v>
      </c>
      <c r="Q6" t="s">
        <v>673</v>
      </c>
      <c r="R6" t="s">
        <v>12</v>
      </c>
      <c r="S6" t="str">
        <f t="shared" si="1"/>
        <v>obszar nauk humanistycznych&gt;dziedzina nauk humanistycznych&gt;historia</v>
      </c>
      <c r="T6" t="s">
        <v>718</v>
      </c>
      <c r="U6" t="s">
        <v>722</v>
      </c>
    </row>
    <row r="7" spans="1:21" x14ac:dyDescent="0.3">
      <c r="B7" s="7" t="s">
        <v>8</v>
      </c>
      <c r="C7" s="9" t="s">
        <v>9</v>
      </c>
      <c r="D7" s="9" t="s">
        <v>15</v>
      </c>
      <c r="E7" s="9" t="str">
        <f t="shared" si="0"/>
        <v>Dziedzina nauk humanistycznych - nauki o kulturze i religii</v>
      </c>
      <c r="J7">
        <v>6</v>
      </c>
      <c r="K7" t="s">
        <v>77</v>
      </c>
      <c r="P7" t="s">
        <v>672</v>
      </c>
      <c r="Q7" t="s">
        <v>673</v>
      </c>
      <c r="R7" t="s">
        <v>287</v>
      </c>
      <c r="S7" t="str">
        <f t="shared" si="1"/>
        <v>obszar nauk humanistycznych&gt;dziedzina nauk humanistycznych&gt;historia sztuki</v>
      </c>
      <c r="U7" t="s">
        <v>723</v>
      </c>
    </row>
    <row r="8" spans="1:21" x14ac:dyDescent="0.3">
      <c r="B8" s="6" t="s">
        <v>6</v>
      </c>
      <c r="C8" s="9" t="s">
        <v>9</v>
      </c>
      <c r="D8" s="9" t="s">
        <v>16</v>
      </c>
      <c r="E8" s="9" t="str">
        <f t="shared" si="0"/>
        <v>Dziedzina nauk humanistycznych - nauki o sztuce</v>
      </c>
      <c r="J8">
        <v>7</v>
      </c>
      <c r="K8" t="s">
        <v>78</v>
      </c>
      <c r="P8" t="s">
        <v>672</v>
      </c>
      <c r="Q8" t="s">
        <v>673</v>
      </c>
      <c r="R8" t="s">
        <v>13</v>
      </c>
      <c r="S8" t="str">
        <f t="shared" si="1"/>
        <v>obszar nauk humanistycznych&gt;dziedzina nauk humanistycznych&gt;językoznawstwo</v>
      </c>
    </row>
    <row r="9" spans="1:21" x14ac:dyDescent="0.3">
      <c r="B9" t="s">
        <v>56</v>
      </c>
      <c r="C9" s="5" t="s">
        <v>5</v>
      </c>
      <c r="D9" s="5" t="s">
        <v>35</v>
      </c>
      <c r="E9" s="9" t="str">
        <f t="shared" si="0"/>
        <v>Dziedzina nauk społecznych  - ekonomia i finanse</v>
      </c>
      <c r="J9">
        <v>8</v>
      </c>
      <c r="K9" t="s">
        <v>79</v>
      </c>
      <c r="P9" t="s">
        <v>672</v>
      </c>
      <c r="Q9" t="s">
        <v>673</v>
      </c>
      <c r="R9" t="s">
        <v>676</v>
      </c>
      <c r="S9" t="str">
        <f t="shared" si="1"/>
        <v>obszar nauk humanistycznych&gt;dziedzina nauk humanistycznych&gt;kulturoznawstwo</v>
      </c>
    </row>
    <row r="10" spans="1:21" x14ac:dyDescent="0.3">
      <c r="C10" s="5" t="s">
        <v>5</v>
      </c>
      <c r="D10" s="5" t="s">
        <v>36</v>
      </c>
      <c r="E10" s="9" t="str">
        <f t="shared" si="0"/>
        <v>Dziedzina nauk społecznych  - geografia społeczno-ekonomiczna i gospodarka przestrzenna</v>
      </c>
      <c r="J10">
        <v>9</v>
      </c>
      <c r="K10" t="s">
        <v>80</v>
      </c>
      <c r="P10" t="s">
        <v>672</v>
      </c>
      <c r="Q10" t="s">
        <v>673</v>
      </c>
      <c r="R10" t="s">
        <v>14</v>
      </c>
      <c r="S10" t="str">
        <f t="shared" si="1"/>
        <v>obszar nauk humanistycznych&gt;dziedzina nauk humanistycznych&gt;literaturoznawstwo</v>
      </c>
    </row>
    <row r="11" spans="1:21" x14ac:dyDescent="0.3">
      <c r="C11" s="5" t="s">
        <v>5</v>
      </c>
      <c r="D11" s="5" t="s">
        <v>37</v>
      </c>
      <c r="E11" s="9" t="str">
        <f t="shared" si="0"/>
        <v>Dziedzina nauk społecznych  - nauki o bezpieczeństwie</v>
      </c>
      <c r="J11">
        <v>10</v>
      </c>
      <c r="K11" t="s">
        <v>81</v>
      </c>
      <c r="P11" t="s">
        <v>672</v>
      </c>
      <c r="Q11" t="s">
        <v>673</v>
      </c>
      <c r="R11" t="s">
        <v>677</v>
      </c>
      <c r="S11" t="str">
        <f t="shared" si="1"/>
        <v>obszar nauk humanistycznych&gt;dziedzina nauk humanistycznych&gt;nauki o rodzinie</v>
      </c>
    </row>
    <row r="12" spans="1:21" x14ac:dyDescent="0.3">
      <c r="C12" s="5" t="s">
        <v>5</v>
      </c>
      <c r="D12" s="5" t="s">
        <v>38</v>
      </c>
      <c r="E12" s="9" t="str">
        <f t="shared" si="0"/>
        <v>Dziedzina nauk społecznych  - nauki o komunikacji społecznej i mediach</v>
      </c>
      <c r="J12">
        <v>11</v>
      </c>
      <c r="K12" t="s">
        <v>82</v>
      </c>
      <c r="P12" t="s">
        <v>672</v>
      </c>
      <c r="Q12" t="s">
        <v>673</v>
      </c>
      <c r="R12" t="s">
        <v>16</v>
      </c>
      <c r="S12" t="str">
        <f t="shared" si="1"/>
        <v>obszar nauk humanistycznych&gt;dziedzina nauk humanistycznych&gt;nauki o sztuce</v>
      </c>
    </row>
    <row r="13" spans="1:21" x14ac:dyDescent="0.3">
      <c r="C13" s="5" t="s">
        <v>5</v>
      </c>
      <c r="D13" s="5" t="s">
        <v>39</v>
      </c>
      <c r="E13" s="9" t="str">
        <f t="shared" si="0"/>
        <v>Dziedzina nauk społecznych  - nauki o polityce i administracji</v>
      </c>
      <c r="J13">
        <v>12</v>
      </c>
      <c r="K13" t="s">
        <v>83</v>
      </c>
      <c r="P13" t="s">
        <v>672</v>
      </c>
      <c r="Q13" t="s">
        <v>673</v>
      </c>
      <c r="R13" t="s">
        <v>678</v>
      </c>
      <c r="S13" t="str">
        <f t="shared" si="1"/>
        <v>obszar nauk humanistycznych&gt;dziedzina nauk humanistycznych&gt;nauki o zarządzaniu</v>
      </c>
    </row>
    <row r="14" spans="1:21" x14ac:dyDescent="0.3">
      <c r="C14" s="5" t="s">
        <v>5</v>
      </c>
      <c r="D14" s="5" t="s">
        <v>40</v>
      </c>
      <c r="E14" s="9" t="str">
        <f t="shared" si="0"/>
        <v>Dziedzina nauk społecznych  - nauki o zarządzaniu i jakości</v>
      </c>
      <c r="K14" t="s">
        <v>84</v>
      </c>
      <c r="P14" t="s">
        <v>672</v>
      </c>
      <c r="Q14" t="s">
        <v>673</v>
      </c>
      <c r="R14" t="s">
        <v>679</v>
      </c>
      <c r="S14" t="str">
        <f t="shared" si="1"/>
        <v>obszar nauk humanistycznych&gt;dziedzina nauk humanistycznych&gt;religioznawstwo</v>
      </c>
    </row>
    <row r="15" spans="1:21" x14ac:dyDescent="0.3">
      <c r="C15" s="5" t="s">
        <v>5</v>
      </c>
      <c r="D15" s="5" t="s">
        <v>41</v>
      </c>
      <c r="E15" s="9" t="str">
        <f t="shared" si="0"/>
        <v>Dziedzina nauk społecznych  - nauki prawne</v>
      </c>
      <c r="K15" t="s">
        <v>85</v>
      </c>
      <c r="P15" t="s">
        <v>672</v>
      </c>
      <c r="Q15" t="s">
        <v>680</v>
      </c>
      <c r="S15" t="str">
        <f t="shared" si="1"/>
        <v>obszar nauk humanistycznych&gt;dziedzina nauk teologicznych&gt;</v>
      </c>
    </row>
    <row r="16" spans="1:21" x14ac:dyDescent="0.3">
      <c r="B16" s="5"/>
      <c r="C16" s="5" t="s">
        <v>5</v>
      </c>
      <c r="D16" s="5" t="s">
        <v>42</v>
      </c>
      <c r="E16" s="9" t="str">
        <f t="shared" si="0"/>
        <v>Dziedzina nauk społecznych  - nauki socjologiczne</v>
      </c>
      <c r="K16" t="s">
        <v>86</v>
      </c>
      <c r="P16" t="s">
        <v>681</v>
      </c>
      <c r="Q16" t="s">
        <v>682</v>
      </c>
      <c r="R16" t="s">
        <v>37</v>
      </c>
      <c r="S16" t="str">
        <f t="shared" si="1"/>
        <v>obszar nauk społecznych&gt;dziedzina nauk społecznych&gt;nauki o bezpieczeństwie</v>
      </c>
    </row>
    <row r="17" spans="2:19" x14ac:dyDescent="0.3">
      <c r="B17" s="5"/>
      <c r="C17" s="5" t="s">
        <v>5</v>
      </c>
      <c r="D17" s="5" t="s">
        <v>43</v>
      </c>
      <c r="E17" s="9" t="str">
        <f t="shared" si="0"/>
        <v>Dziedzina nauk społecznych  - pedagogika</v>
      </c>
      <c r="K17" t="s">
        <v>87</v>
      </c>
      <c r="P17" t="s">
        <v>681</v>
      </c>
      <c r="Q17" t="s">
        <v>682</v>
      </c>
      <c r="R17" t="s">
        <v>683</v>
      </c>
      <c r="S17" t="str">
        <f t="shared" si="1"/>
        <v>obszar nauk społecznych&gt;dziedzina nauk społecznych&gt;nauki o obronności</v>
      </c>
    </row>
    <row r="18" spans="2:19" x14ac:dyDescent="0.3">
      <c r="B18" s="5"/>
      <c r="C18" s="5" t="s">
        <v>5</v>
      </c>
      <c r="D18" s="5" t="s">
        <v>44</v>
      </c>
      <c r="E18" s="9" t="str">
        <f t="shared" si="0"/>
        <v>Dziedzina nauk społecznych  - prawo kanoniczne</v>
      </c>
      <c r="P18" t="s">
        <v>681</v>
      </c>
      <c r="Q18" t="s">
        <v>682</v>
      </c>
      <c r="R18" t="s">
        <v>684</v>
      </c>
      <c r="S18" t="str">
        <f t="shared" si="1"/>
        <v>obszar nauk społecznych&gt;dziedzina nauk społecznych&gt;nauki o mediach</v>
      </c>
    </row>
    <row r="19" spans="2:19" x14ac:dyDescent="0.3">
      <c r="B19" s="5"/>
      <c r="C19" s="5" t="s">
        <v>5</v>
      </c>
      <c r="D19" s="5" t="s">
        <v>45</v>
      </c>
      <c r="E19" s="9" t="str">
        <f t="shared" si="0"/>
        <v>Dziedzina nauk społecznych  - psychologia</v>
      </c>
      <c r="P19" t="s">
        <v>681</v>
      </c>
      <c r="Q19" t="s">
        <v>682</v>
      </c>
      <c r="R19" t="s">
        <v>685</v>
      </c>
      <c r="S19" t="str">
        <f t="shared" si="1"/>
        <v>obszar nauk społecznych&gt;dziedzina nauk społecznych&gt;nauki o polityce</v>
      </c>
    </row>
    <row r="20" spans="2:19" x14ac:dyDescent="0.3">
      <c r="C20" s="4" t="s">
        <v>4</v>
      </c>
      <c r="D20" s="4" t="s">
        <v>46</v>
      </c>
      <c r="E20" s="9" t="str">
        <f t="shared" si="0"/>
        <v>Dziedzina nauk ścisłych i przyrodniczych  - astronomia</v>
      </c>
      <c r="P20" t="s">
        <v>681</v>
      </c>
      <c r="Q20" t="s">
        <v>682</v>
      </c>
      <c r="R20" t="s">
        <v>686</v>
      </c>
      <c r="S20" t="str">
        <f t="shared" si="1"/>
        <v>obszar nauk społecznych&gt;dziedzina nauk społecznych&gt;nauki o polityce publicznej</v>
      </c>
    </row>
    <row r="21" spans="2:19" x14ac:dyDescent="0.3">
      <c r="C21" s="4" t="s">
        <v>4</v>
      </c>
      <c r="D21" s="4" t="s">
        <v>47</v>
      </c>
      <c r="E21" s="9" t="str">
        <f t="shared" si="0"/>
        <v>Dziedzina nauk ścisłych i przyrodniczych  - informatyka</v>
      </c>
      <c r="P21" t="s">
        <v>681</v>
      </c>
      <c r="Q21" t="s">
        <v>682</v>
      </c>
      <c r="R21" t="s">
        <v>687</v>
      </c>
      <c r="S21" t="str">
        <f t="shared" si="1"/>
        <v>obszar nauk społecznych&gt;dziedzina nauk społecznych&gt;nauki o poznaniu i komunikacji społecznej</v>
      </c>
    </row>
    <row r="22" spans="2:19" x14ac:dyDescent="0.3">
      <c r="C22" s="4" t="s">
        <v>4</v>
      </c>
      <c r="D22" s="4" t="s">
        <v>48</v>
      </c>
      <c r="E22" s="9" t="str">
        <f t="shared" si="0"/>
        <v>Dziedzina nauk ścisłych i przyrodniczych  - matematyka</v>
      </c>
      <c r="P22" t="s">
        <v>681</v>
      </c>
      <c r="Q22" t="s">
        <v>682</v>
      </c>
      <c r="R22" t="s">
        <v>43</v>
      </c>
      <c r="S22" t="str">
        <f t="shared" si="1"/>
        <v>obszar nauk społecznych&gt;dziedzina nauk społecznych&gt;pedagogika</v>
      </c>
    </row>
    <row r="23" spans="2:19" x14ac:dyDescent="0.3">
      <c r="C23" s="4" t="s">
        <v>4</v>
      </c>
      <c r="D23" s="4" t="s">
        <v>49</v>
      </c>
      <c r="E23" s="9" t="str">
        <f t="shared" si="0"/>
        <v>Dziedzina nauk ścisłych i przyrodniczych  - nauki biologiczne</v>
      </c>
      <c r="P23" t="s">
        <v>681</v>
      </c>
      <c r="Q23" t="s">
        <v>682</v>
      </c>
      <c r="R23" t="s">
        <v>45</v>
      </c>
      <c r="S23" t="str">
        <f t="shared" si="1"/>
        <v>obszar nauk społecznych&gt;dziedzina nauk społecznych&gt;psychologia</v>
      </c>
    </row>
    <row r="24" spans="2:19" x14ac:dyDescent="0.3">
      <c r="C24" s="4" t="s">
        <v>4</v>
      </c>
      <c r="D24" s="4" t="s">
        <v>50</v>
      </c>
      <c r="E24" s="9" t="str">
        <f t="shared" si="0"/>
        <v>Dziedzina nauk ścisłych i przyrodniczych  - nauki chemiczne</v>
      </c>
      <c r="P24" t="s">
        <v>681</v>
      </c>
      <c r="Q24" t="s">
        <v>682</v>
      </c>
      <c r="R24" t="s">
        <v>370</v>
      </c>
      <c r="S24" t="str">
        <f t="shared" si="1"/>
        <v>obszar nauk społecznych&gt;dziedzina nauk społecznych&gt;socjologia</v>
      </c>
    </row>
    <row r="25" spans="2:19" x14ac:dyDescent="0.3">
      <c r="C25" s="4" t="s">
        <v>4</v>
      </c>
      <c r="D25" s="4" t="s">
        <v>51</v>
      </c>
      <c r="E25" s="9" t="str">
        <f t="shared" si="0"/>
        <v>Dziedzina nauk ścisłych i przyrodniczych  - nauki fizyczne</v>
      </c>
      <c r="P25" t="s">
        <v>681</v>
      </c>
      <c r="Q25" t="s">
        <v>688</v>
      </c>
      <c r="R25" t="s">
        <v>689</v>
      </c>
      <c r="S25" t="str">
        <f t="shared" si="1"/>
        <v>obszar nauk społecznych&gt;dziedzina nauk ekonomicznych&gt;ekonomia</v>
      </c>
    </row>
    <row r="26" spans="2:19" x14ac:dyDescent="0.3">
      <c r="B26" s="4"/>
      <c r="C26" s="4" t="s">
        <v>4</v>
      </c>
      <c r="D26" s="4" t="s">
        <v>52</v>
      </c>
      <c r="E26" s="9" t="str">
        <f t="shared" si="0"/>
        <v>Dziedzina nauk ścisłych i przyrodniczych  - nauki o Ziemi i środowisku</v>
      </c>
      <c r="P26" t="s">
        <v>681</v>
      </c>
      <c r="Q26" t="s">
        <v>688</v>
      </c>
      <c r="R26" t="s">
        <v>690</v>
      </c>
      <c r="S26" t="str">
        <f t="shared" si="1"/>
        <v>obszar nauk społecznych&gt;dziedzina nauk ekonomicznych&gt;finanse</v>
      </c>
    </row>
    <row r="27" spans="2:19" x14ac:dyDescent="0.3">
      <c r="C27" s="8" t="s">
        <v>7</v>
      </c>
      <c r="D27" s="8" t="s">
        <v>26</v>
      </c>
      <c r="E27" s="9" t="str">
        <f t="shared" si="0"/>
        <v>Dziedzina nauk medycznych i nauk o zdrowiu  - nauki farmaceutyczne</v>
      </c>
      <c r="P27" t="s">
        <v>681</v>
      </c>
      <c r="Q27" t="s">
        <v>688</v>
      </c>
      <c r="R27" t="s">
        <v>678</v>
      </c>
      <c r="S27" t="str">
        <f t="shared" si="1"/>
        <v>obszar nauk społecznych&gt;dziedzina nauk ekonomicznych&gt;nauki o zarządzaniu</v>
      </c>
    </row>
    <row r="28" spans="2:19" x14ac:dyDescent="0.3">
      <c r="C28" s="8" t="s">
        <v>7</v>
      </c>
      <c r="D28" s="8" t="s">
        <v>27</v>
      </c>
      <c r="E28" s="9" t="str">
        <f t="shared" si="0"/>
        <v>Dziedzina nauk medycznych i nauk o zdrowiu  - nauki medyczne</v>
      </c>
      <c r="P28" t="s">
        <v>681</v>
      </c>
      <c r="Q28" t="s">
        <v>688</v>
      </c>
      <c r="R28" t="s">
        <v>691</v>
      </c>
      <c r="S28" t="str">
        <f t="shared" si="1"/>
        <v>obszar nauk społecznych&gt;dziedzina nauk ekonomicznych&gt;towaroznawstwo</v>
      </c>
    </row>
    <row r="29" spans="2:19" x14ac:dyDescent="0.3">
      <c r="C29" s="8" t="s">
        <v>7</v>
      </c>
      <c r="D29" s="8" t="s">
        <v>28</v>
      </c>
      <c r="E29" s="9" t="str">
        <f t="shared" si="0"/>
        <v>Dziedzina nauk medycznych i nauk o zdrowiu  - nauki o kulturze fizycznej</v>
      </c>
      <c r="P29" t="s">
        <v>681</v>
      </c>
      <c r="Q29" t="s">
        <v>692</v>
      </c>
      <c r="R29" t="s">
        <v>693</v>
      </c>
      <c r="S29" t="str">
        <f t="shared" si="1"/>
        <v>obszar nauk społecznych&gt;dziedzina nauk prawnych&gt;nauki o administracji</v>
      </c>
    </row>
    <row r="30" spans="2:19" x14ac:dyDescent="0.3">
      <c r="C30" s="8" t="s">
        <v>7</v>
      </c>
      <c r="D30" s="8" t="s">
        <v>29</v>
      </c>
      <c r="E30" s="9" t="str">
        <f t="shared" si="0"/>
        <v>Dziedzina nauk medycznych i nauk o zdrowiu  - nauki o zdrowiu</v>
      </c>
      <c r="P30" t="s">
        <v>681</v>
      </c>
      <c r="Q30" t="s">
        <v>692</v>
      </c>
      <c r="R30" t="s">
        <v>359</v>
      </c>
      <c r="S30" t="str">
        <f t="shared" si="1"/>
        <v>obszar nauk społecznych&gt;dziedzina nauk prawnych&gt;prawo</v>
      </c>
    </row>
    <row r="31" spans="2:19" x14ac:dyDescent="0.3">
      <c r="C31" s="3" t="s">
        <v>3</v>
      </c>
      <c r="D31" s="3" t="s">
        <v>53</v>
      </c>
      <c r="E31" s="9" t="str">
        <f t="shared" si="0"/>
        <v>Dziedzina sztuki  - sztuki filmowe i teatralne</v>
      </c>
      <c r="P31" t="s">
        <v>681</v>
      </c>
      <c r="Q31" t="s">
        <v>692</v>
      </c>
      <c r="R31" t="s">
        <v>44</v>
      </c>
      <c r="S31" t="str">
        <f t="shared" si="1"/>
        <v>obszar nauk społecznych&gt;dziedzina nauk prawnych&gt;prawo kanoniczne</v>
      </c>
    </row>
    <row r="32" spans="2:19" x14ac:dyDescent="0.3">
      <c r="C32" s="3" t="s">
        <v>3</v>
      </c>
      <c r="D32" s="3" t="s">
        <v>54</v>
      </c>
      <c r="E32" s="9" t="str">
        <f t="shared" si="0"/>
        <v>Dziedzina sztuki  - sztuki muzyczne</v>
      </c>
      <c r="P32" t="s">
        <v>694</v>
      </c>
      <c r="Q32" t="s">
        <v>695</v>
      </c>
      <c r="R32" t="s">
        <v>48</v>
      </c>
      <c r="S32" t="str">
        <f t="shared" si="1"/>
        <v>obszar nauk ścisłych&gt;dziedzina nauk matematycznych&gt;matematyka</v>
      </c>
    </row>
    <row r="33" spans="2:19" x14ac:dyDescent="0.3">
      <c r="C33" s="3" t="s">
        <v>3</v>
      </c>
      <c r="D33" s="3" t="s">
        <v>55</v>
      </c>
      <c r="E33" s="9" t="str">
        <f t="shared" si="0"/>
        <v>Dziedzina sztuki  - sztuki plastyczne i konserwacja dzieł sztuki</v>
      </c>
      <c r="P33" t="s">
        <v>694</v>
      </c>
      <c r="Q33" t="s">
        <v>695</v>
      </c>
      <c r="R33" t="s">
        <v>47</v>
      </c>
      <c r="S33" t="str">
        <f t="shared" si="1"/>
        <v>obszar nauk ścisłych&gt;dziedzina nauk matematycznych&gt;informatyka</v>
      </c>
    </row>
    <row r="34" spans="2:19" x14ac:dyDescent="0.3">
      <c r="C34" s="7" t="s">
        <v>8</v>
      </c>
      <c r="D34" s="7" t="s">
        <v>17</v>
      </c>
      <c r="E34" s="9" t="str">
        <f t="shared" si="0"/>
        <v>Dziedzina nauk inżynieryjno-technicznych  - architektura i urbanistyka</v>
      </c>
      <c r="P34" t="s">
        <v>694</v>
      </c>
      <c r="Q34" t="s">
        <v>696</v>
      </c>
      <c r="R34" t="s">
        <v>46</v>
      </c>
      <c r="S34" t="str">
        <f t="shared" si="1"/>
        <v>obszar nauk ścisłych&gt;dziedzina nauk fizycznych&gt;astronomia</v>
      </c>
    </row>
    <row r="35" spans="2:19" x14ac:dyDescent="0.3">
      <c r="C35" s="7" t="s">
        <v>8</v>
      </c>
      <c r="D35" s="7" t="s">
        <v>18</v>
      </c>
      <c r="E35" s="9" t="str">
        <f t="shared" si="0"/>
        <v>Dziedzina nauk inżynieryjno-technicznych  - automatyka, elektronika i elektrotechnika</v>
      </c>
      <c r="P35" t="s">
        <v>694</v>
      </c>
      <c r="Q35" t="s">
        <v>696</v>
      </c>
      <c r="R35" t="s">
        <v>198</v>
      </c>
      <c r="S35" t="str">
        <f t="shared" si="1"/>
        <v>obszar nauk ścisłych&gt;dziedzina nauk fizycznych&gt;biofizyka</v>
      </c>
    </row>
    <row r="36" spans="2:19" x14ac:dyDescent="0.3">
      <c r="C36" s="7" t="s">
        <v>8</v>
      </c>
      <c r="D36" s="7" t="s">
        <v>19</v>
      </c>
      <c r="E36" s="9" t="str">
        <f t="shared" si="0"/>
        <v>Dziedzina nauk inżynieryjno-technicznych  - informatyka techniczna i telekomunikacja</v>
      </c>
      <c r="P36" t="s">
        <v>694</v>
      </c>
      <c r="Q36" t="s">
        <v>696</v>
      </c>
      <c r="R36" t="s">
        <v>276</v>
      </c>
      <c r="S36" t="str">
        <f t="shared" si="1"/>
        <v>obszar nauk ścisłych&gt;dziedzina nauk fizycznych&gt;fizyka</v>
      </c>
    </row>
    <row r="37" spans="2:19" x14ac:dyDescent="0.3">
      <c r="B37" s="7"/>
      <c r="C37" s="7" t="s">
        <v>8</v>
      </c>
      <c r="D37" s="7" t="s">
        <v>20</v>
      </c>
      <c r="E37" s="9" t="str">
        <f t="shared" si="0"/>
        <v>Dziedzina nauk inżynieryjno-technicznych  - inżynieria biomedyczna</v>
      </c>
      <c r="P37" t="s">
        <v>694</v>
      </c>
      <c r="Q37" t="s">
        <v>696</v>
      </c>
      <c r="R37" t="s">
        <v>697</v>
      </c>
      <c r="S37" t="str">
        <f t="shared" si="1"/>
        <v>obszar nauk ścisłych&gt;dziedzina nauk fizycznych&gt;geofizyka</v>
      </c>
    </row>
    <row r="38" spans="2:19" x14ac:dyDescent="0.3">
      <c r="B38" s="7"/>
      <c r="C38" s="7" t="s">
        <v>8</v>
      </c>
      <c r="D38" s="7" t="s">
        <v>21</v>
      </c>
      <c r="E38" s="9" t="str">
        <f t="shared" si="0"/>
        <v>Dziedzina nauk inżynieryjno-technicznych  - inżynieria chemiczna</v>
      </c>
      <c r="P38" t="s">
        <v>694</v>
      </c>
      <c r="Q38" t="s">
        <v>698</v>
      </c>
      <c r="R38" t="s">
        <v>190</v>
      </c>
      <c r="S38" t="str">
        <f t="shared" si="1"/>
        <v>obszar nauk ścisłych&gt;dziedzina nauk chemicznych&gt;biochemia</v>
      </c>
    </row>
    <row r="39" spans="2:19" x14ac:dyDescent="0.3">
      <c r="B39" s="7"/>
      <c r="C39" s="7" t="s">
        <v>8</v>
      </c>
      <c r="D39" s="7" t="s">
        <v>22</v>
      </c>
      <c r="E39" s="9" t="str">
        <f t="shared" si="0"/>
        <v>Dziedzina nauk inżynieryjno-technicznych  - inżynieria lądowa i transport</v>
      </c>
      <c r="P39" t="s">
        <v>694</v>
      </c>
      <c r="Q39" t="s">
        <v>698</v>
      </c>
      <c r="R39" t="s">
        <v>212</v>
      </c>
      <c r="S39" t="str">
        <f t="shared" si="1"/>
        <v>obszar nauk ścisłych&gt;dziedzina nauk chemicznych&gt;biotechnologia</v>
      </c>
    </row>
    <row r="40" spans="2:19" x14ac:dyDescent="0.3">
      <c r="B40" s="7"/>
      <c r="C40" s="7" t="s">
        <v>8</v>
      </c>
      <c r="D40" s="7" t="s">
        <v>23</v>
      </c>
      <c r="E40" s="9" t="str">
        <f t="shared" si="0"/>
        <v>Dziedzina nauk inżynieryjno-technicznych  - inżynieria materiałowa</v>
      </c>
      <c r="P40" t="s">
        <v>694</v>
      </c>
      <c r="Q40" t="s">
        <v>698</v>
      </c>
      <c r="R40" t="s">
        <v>218</v>
      </c>
      <c r="S40" t="str">
        <f t="shared" si="1"/>
        <v>obszar nauk ścisłych&gt;dziedzina nauk chemicznych&gt;chemia</v>
      </c>
    </row>
    <row r="41" spans="2:19" x14ac:dyDescent="0.3">
      <c r="B41" s="7"/>
      <c r="C41" s="7" t="s">
        <v>8</v>
      </c>
      <c r="D41" s="7" t="s">
        <v>24</v>
      </c>
      <c r="E41" s="9" t="str">
        <f t="shared" si="0"/>
        <v>Dziedzina nauk inżynieryjno-technicznych  - inżynieria mechaniczna</v>
      </c>
      <c r="P41" t="s">
        <v>694</v>
      </c>
      <c r="Q41" t="s">
        <v>698</v>
      </c>
      <c r="R41" t="s">
        <v>339</v>
      </c>
      <c r="S41" t="str">
        <f t="shared" si="1"/>
        <v>obszar nauk ścisłych&gt;dziedzina nauk chemicznych&gt;ochrona środowiska</v>
      </c>
    </row>
    <row r="42" spans="2:19" x14ac:dyDescent="0.3">
      <c r="B42" s="7"/>
      <c r="C42" s="7" t="s">
        <v>8</v>
      </c>
      <c r="D42" s="7" t="s">
        <v>25</v>
      </c>
      <c r="E42" s="9" t="str">
        <f t="shared" si="0"/>
        <v>Dziedzina nauk inżynieryjno-technicznych  - inżynieria środowiska, górnictwo i energetyka</v>
      </c>
      <c r="P42" t="s">
        <v>694</v>
      </c>
      <c r="Q42" t="s">
        <v>698</v>
      </c>
      <c r="R42" t="s">
        <v>699</v>
      </c>
      <c r="S42" t="str">
        <f t="shared" si="1"/>
        <v>obszar nauk ścisłych&gt;dziedzina nauk chemicznych&gt;technologia chemiczna</v>
      </c>
    </row>
    <row r="43" spans="2:19" x14ac:dyDescent="0.3">
      <c r="C43" s="6" t="s">
        <v>6</v>
      </c>
      <c r="D43" s="6" t="s">
        <v>30</v>
      </c>
      <c r="E43" s="9" t="str">
        <f t="shared" si="0"/>
        <v>Dziedzina nauk rolniczych  - nauki leśne</v>
      </c>
      <c r="P43" t="s">
        <v>700</v>
      </c>
      <c r="Q43" t="s">
        <v>701</v>
      </c>
      <c r="R43" t="s">
        <v>190</v>
      </c>
      <c r="S43" t="str">
        <f t="shared" si="1"/>
        <v>obszar nauk przyrodnicznych&gt;dziedzina nauk biologicznych&gt;biochemia</v>
      </c>
    </row>
    <row r="44" spans="2:19" x14ac:dyDescent="0.3">
      <c r="C44" s="6" t="s">
        <v>6</v>
      </c>
      <c r="D44" s="6" t="s">
        <v>31</v>
      </c>
      <c r="E44" s="9" t="str">
        <f t="shared" si="0"/>
        <v>Dziedzina nauk rolniczych  - rolnictwo i ogrodnictwo</v>
      </c>
      <c r="P44" t="s">
        <v>700</v>
      </c>
      <c r="Q44" t="s">
        <v>701</v>
      </c>
      <c r="R44" t="s">
        <v>198</v>
      </c>
      <c r="S44" t="str">
        <f t="shared" si="1"/>
        <v>obszar nauk przyrodnicznych&gt;dziedzina nauk biologicznych&gt;biofizyka</v>
      </c>
    </row>
    <row r="45" spans="2:19" x14ac:dyDescent="0.3">
      <c r="B45" s="6"/>
      <c r="C45" s="6" t="s">
        <v>6</v>
      </c>
      <c r="D45" s="6" t="s">
        <v>32</v>
      </c>
      <c r="E45" s="9" t="str">
        <f t="shared" si="0"/>
        <v>Dziedzina nauk rolniczych  - technologia żywności i żywienia</v>
      </c>
      <c r="P45" t="s">
        <v>700</v>
      </c>
      <c r="Q45" t="s">
        <v>701</v>
      </c>
      <c r="R45" t="s">
        <v>206</v>
      </c>
      <c r="S45" t="str">
        <f t="shared" si="1"/>
        <v>obszar nauk przyrodnicznych&gt;dziedzina nauk biologicznych&gt;biologia</v>
      </c>
    </row>
    <row r="46" spans="2:19" x14ac:dyDescent="0.3">
      <c r="B46" s="6"/>
      <c r="C46" s="6" t="s">
        <v>6</v>
      </c>
      <c r="D46" s="6" t="s">
        <v>33</v>
      </c>
      <c r="E46" s="9" t="str">
        <f t="shared" si="0"/>
        <v>Dziedzina nauk rolniczych  - weterynaria</v>
      </c>
      <c r="P46" t="s">
        <v>700</v>
      </c>
      <c r="Q46" t="s">
        <v>701</v>
      </c>
      <c r="R46" t="s">
        <v>212</v>
      </c>
      <c r="S46" t="str">
        <f t="shared" si="1"/>
        <v>obszar nauk przyrodnicznych&gt;dziedzina nauk biologicznych&gt;biotechnologia</v>
      </c>
    </row>
    <row r="47" spans="2:19" x14ac:dyDescent="0.3">
      <c r="B47" s="6"/>
      <c r="C47" s="6" t="s">
        <v>6</v>
      </c>
      <c r="D47" s="6" t="s">
        <v>34</v>
      </c>
      <c r="E47" s="9" t="str">
        <f t="shared" si="0"/>
        <v>Dziedzina nauk rolniczych  - zootechnika i rybactwo</v>
      </c>
      <c r="P47" t="s">
        <v>700</v>
      </c>
      <c r="Q47" t="s">
        <v>701</v>
      </c>
      <c r="R47" t="s">
        <v>702</v>
      </c>
      <c r="S47" t="str">
        <f t="shared" si="1"/>
        <v>obszar nauk przyrodnicznych&gt;dziedzina nauk biologicznych&gt;ekologia</v>
      </c>
    </row>
    <row r="48" spans="2:19" x14ac:dyDescent="0.3">
      <c r="C48" t="s">
        <v>56</v>
      </c>
      <c r="D48" t="s">
        <v>57</v>
      </c>
      <c r="E48" s="9" t="str">
        <f t="shared" si="0"/>
        <v>Dziedzina nauk teologicznych  - nauki teologiczne</v>
      </c>
      <c r="P48" t="s">
        <v>700</v>
      </c>
      <c r="Q48" t="s">
        <v>701</v>
      </c>
      <c r="R48" t="s">
        <v>703</v>
      </c>
      <c r="S48" t="str">
        <f t="shared" si="1"/>
        <v>obszar nauk przyrodnicznych&gt;dziedzina nauk biologicznych&gt;mikrobiologia</v>
      </c>
    </row>
    <row r="49" spans="16:19" x14ac:dyDescent="0.3">
      <c r="P49" t="s">
        <v>700</v>
      </c>
      <c r="Q49" t="s">
        <v>701</v>
      </c>
      <c r="R49" t="s">
        <v>339</v>
      </c>
      <c r="S49" t="str">
        <f t="shared" si="1"/>
        <v>obszar nauk przyrodnicznych&gt;dziedzina nauk biologicznych&gt;ochrona środowiska</v>
      </c>
    </row>
    <row r="50" spans="16:19" x14ac:dyDescent="0.3">
      <c r="P50" t="s">
        <v>700</v>
      </c>
      <c r="Q50" t="s">
        <v>704</v>
      </c>
      <c r="R50" t="s">
        <v>697</v>
      </c>
      <c r="S50" t="str">
        <f t="shared" si="1"/>
        <v>obszar nauk przyrodnicznych&gt;dziedzina nauk o Ziemi&gt;geofizyka</v>
      </c>
    </row>
    <row r="51" spans="16:19" x14ac:dyDescent="0.3">
      <c r="P51" t="s">
        <v>700</v>
      </c>
      <c r="Q51" t="s">
        <v>704</v>
      </c>
      <c r="R51" t="s">
        <v>279</v>
      </c>
      <c r="S51" t="str">
        <f t="shared" si="1"/>
        <v>obszar nauk przyrodnicznych&gt;dziedzina nauk o Ziemi&gt;geografia</v>
      </c>
    </row>
    <row r="52" spans="16:19" x14ac:dyDescent="0.3">
      <c r="P52" t="s">
        <v>700</v>
      </c>
      <c r="Q52" t="s">
        <v>704</v>
      </c>
      <c r="R52" t="s">
        <v>282</v>
      </c>
      <c r="S52" t="str">
        <f t="shared" si="1"/>
        <v>obszar nauk przyrodnicznych&gt;dziedzina nauk o Ziemi&gt;geologia</v>
      </c>
    </row>
    <row r="53" spans="16:19" x14ac:dyDescent="0.3">
      <c r="P53" t="s">
        <v>700</v>
      </c>
      <c r="Q53" t="s">
        <v>704</v>
      </c>
      <c r="R53" t="s">
        <v>705</v>
      </c>
      <c r="S53" t="str">
        <f t="shared" si="1"/>
        <v>obszar nauk przyrodnicznych&gt;dziedzina nauk o Ziemi&gt;oceanologia</v>
      </c>
    </row>
    <row r="54" spans="16:19" x14ac:dyDescent="0.3">
      <c r="P54" t="s">
        <v>706</v>
      </c>
      <c r="Q54" t="s">
        <v>707</v>
      </c>
      <c r="R54" t="s">
        <v>708</v>
      </c>
      <c r="S54" t="str">
        <f t="shared" si="1"/>
        <v>obszar nauk medycznych i nauk o zdrowiu oraz nauk o kulturze fizycznej&gt;dziedzina nauk medycznych&gt;biologia medyczna</v>
      </c>
    </row>
    <row r="55" spans="16:19" x14ac:dyDescent="0.3">
      <c r="P55" t="s">
        <v>706</v>
      </c>
      <c r="Q55" t="s">
        <v>707</v>
      </c>
      <c r="R55" t="s">
        <v>709</v>
      </c>
      <c r="S55" t="str">
        <f t="shared" si="1"/>
        <v>obszar nauk medycznych i nauk o zdrowiu oraz nauk o kulturze fizycznej&gt;dziedzina nauk medycznych&gt;medycyna</v>
      </c>
    </row>
    <row r="56" spans="16:19" x14ac:dyDescent="0.3">
      <c r="P56" t="s">
        <v>706</v>
      </c>
      <c r="Q56" t="s">
        <v>707</v>
      </c>
      <c r="R56" t="s">
        <v>710</v>
      </c>
      <c r="S56" t="str">
        <f t="shared" si="1"/>
        <v>obszar nauk medycznych i nauk o zdrowiu oraz nauk o kulturze fizycznej&gt;dziedzina nauk medycznych&gt;stomatologia</v>
      </c>
    </row>
    <row r="57" spans="16:19" x14ac:dyDescent="0.3">
      <c r="P57" t="s">
        <v>706</v>
      </c>
      <c r="Q57" t="s">
        <v>711</v>
      </c>
      <c r="S57" t="str">
        <f>P57&amp;"&gt;"&amp;Q57</f>
        <v>obszar nauk medycznych i nauk o zdrowiu oraz nauk o kulturze fizycznej&gt;dziedzina nauk farmaceutycznych</v>
      </c>
    </row>
    <row r="58" spans="16:19" x14ac:dyDescent="0.3">
      <c r="P58" t="s">
        <v>706</v>
      </c>
      <c r="Q58" t="s">
        <v>712</v>
      </c>
      <c r="S58" t="str">
        <f t="shared" ref="S58:S59" si="2">P58&amp;"&gt;"&amp;Q58</f>
        <v>obszar nauk medycznych i nauk o zdrowiu oraz nauk o kulturze fizycznej&gt;dziedzina nauk o zdrowiu</v>
      </c>
    </row>
    <row r="59" spans="16:19" x14ac:dyDescent="0.3">
      <c r="P59" t="s">
        <v>706</v>
      </c>
      <c r="Q59" t="s">
        <v>713</v>
      </c>
      <c r="S59" t="str">
        <f t="shared" si="2"/>
        <v>obszar nauk medycznych i nauk o zdrowiu oraz nauk o kulturze fizycznej&gt;dziedzina nauk o kulturze fizycznej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C11"/>
  <sheetViews>
    <sheetView workbookViewId="0">
      <selection activeCell="E7" sqref="E7"/>
    </sheetView>
  </sheetViews>
  <sheetFormatPr defaultRowHeight="14.4" x14ac:dyDescent="0.3"/>
  <sheetData>
    <row r="2" spans="1:3" x14ac:dyDescent="0.3">
      <c r="A2" s="66" t="s">
        <v>645</v>
      </c>
      <c r="B2" s="66" t="s">
        <v>651</v>
      </c>
      <c r="C2" s="66" t="s">
        <v>661</v>
      </c>
    </row>
    <row r="3" spans="1:3" x14ac:dyDescent="0.3">
      <c r="A3" s="64" t="s">
        <v>647</v>
      </c>
      <c r="B3" s="64" t="s">
        <v>653</v>
      </c>
      <c r="C3" s="64" t="s">
        <v>663</v>
      </c>
    </row>
    <row r="4" spans="1:3" x14ac:dyDescent="0.3">
      <c r="A4" s="64" t="s">
        <v>649</v>
      </c>
      <c r="B4" s="64" t="s">
        <v>655</v>
      </c>
      <c r="C4" s="64" t="s">
        <v>665</v>
      </c>
    </row>
    <row r="5" spans="1:3" x14ac:dyDescent="0.3">
      <c r="A5" s="66" t="s">
        <v>646</v>
      </c>
      <c r="B5" s="64" t="s">
        <v>657</v>
      </c>
      <c r="C5" s="64" t="s">
        <v>667</v>
      </c>
    </row>
    <row r="6" spans="1:3" x14ac:dyDescent="0.3">
      <c r="A6" s="64" t="s">
        <v>648</v>
      </c>
      <c r="B6" s="64" t="s">
        <v>659</v>
      </c>
      <c r="C6" s="66" t="s">
        <v>662</v>
      </c>
    </row>
    <row r="7" spans="1:3" x14ac:dyDescent="0.3">
      <c r="A7" s="64" t="s">
        <v>650</v>
      </c>
      <c r="B7" s="66" t="s">
        <v>652</v>
      </c>
      <c r="C7" s="65" t="s">
        <v>664</v>
      </c>
    </row>
    <row r="8" spans="1:3" x14ac:dyDescent="0.3">
      <c r="B8" s="64" t="s">
        <v>654</v>
      </c>
      <c r="C8" s="64" t="s">
        <v>666</v>
      </c>
    </row>
    <row r="9" spans="1:3" x14ac:dyDescent="0.3">
      <c r="B9" s="64" t="s">
        <v>656</v>
      </c>
      <c r="C9" s="64" t="s">
        <v>668</v>
      </c>
    </row>
    <row r="10" spans="1:3" x14ac:dyDescent="0.3">
      <c r="B10" s="64" t="s">
        <v>658</v>
      </c>
    </row>
    <row r="11" spans="1:3" x14ac:dyDescent="0.3">
      <c r="B11" s="64" t="s">
        <v>660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Efekty wiedza</vt:lpstr>
      <vt:lpstr>Efekty umiejętności</vt:lpstr>
      <vt:lpstr>Efekty kompetencje </vt:lpstr>
      <vt:lpstr>Rekrutacja 1st i JM</vt:lpstr>
      <vt:lpstr>Rekrutacja 2st</vt:lpstr>
      <vt:lpstr>Plan (wersja 2)</vt:lpstr>
      <vt:lpstr>źródło</vt:lpstr>
      <vt:lpstr>slowniki</vt:lpstr>
      <vt:lpstr>efekty_słownik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</dc:creator>
  <cp:lastModifiedBy>Gosia</cp:lastModifiedBy>
  <cp:lastPrinted>2019-01-20T13:46:34Z</cp:lastPrinted>
  <dcterms:created xsi:type="dcterms:W3CDTF">2018-10-03T07:49:24Z</dcterms:created>
  <dcterms:modified xsi:type="dcterms:W3CDTF">2020-11-11T20:52:06Z</dcterms:modified>
</cp:coreProperties>
</file>